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<sst xmlns="http://schemas.openxmlformats.org/spreadsheetml/2006/main" count="71" uniqueCount="68">
  <si>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</si>
  <si>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</si>
  <si>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</si>
  <si>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</si>
  <si>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</si>
  <si>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</si>
  <si>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</si>
  <si>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</si>
  <si>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</si>
  <si>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</si>
  <si>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</si>
  <si>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</si>
  <si>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</si>
  <si>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</si>
  <si>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</si>
  <si>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</si>
  <si>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</si>
  <si>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</si>
  <si>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</si>
  <si>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</si>
  <si>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</si>
  <si>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</si>
  <si>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</si>
  <si>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</si>
  <si>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</si>
  <si>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</si>
  <si>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</si>
  <si>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</si>
  <si>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</si>
  <si>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</si>
  <si>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</si>
  <si>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</si>
  <si>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</si>
  <si>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</si>
  <si>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</si>
  <si>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</si>
  <si>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</si>
  <si>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</si>
  <si>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</si>
  <si>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</si>
  <si>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</si>
  <si>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</si>
  <si>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</si>
  <si>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</si>
  <si>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</si>
  <si>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</si>
  <si>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</si>
  <si>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</si>
  <si>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</si>
  <si>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</si>
  <si>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</si>
  <si>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</si>
  <si>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</si>
  <si>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</si>
  <si>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New</t>
  </si>
  <si>
    <t>Support</t>
  </si>
  <si>
    <t xml:space="preserve">Projected </t>
  </si>
  <si>
    <t>NON-RURAL</t>
  </si>
  <si>
    <t>RURAL</t>
  </si>
  <si>
    <t>TOTAL</t>
  </si>
  <si>
    <t>Projected High</t>
  </si>
  <si>
    <t>Cost Support</t>
  </si>
  <si>
    <t>Hold</t>
  </si>
  <si>
    <t>Projected</t>
  </si>
  <si>
    <t>Harmless</t>
  </si>
  <si>
    <t>Amount</t>
  </si>
  <si>
    <t>Mechanism</t>
  </si>
  <si>
    <t>1/1/2000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</si>
</sst>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 quotePrefix="1">
      <alignment horizontal="left" wrapText="1"/>
    </xf>
    <xf numFmtId="0" fontId="0" fillId="0" borderId="1" xfId="0" applyBorder="1" applyAlignment="1">
      <alignment/>
    </xf>
    <xf numFmtId="164" fontId="0" fillId="0" borderId="0" xfId="15" applyNumberFormat="1" applyAlignment="1">
      <alignment/>
    </xf>
    <xf numFmtId="0" fontId="0" fillId="0" borderId="2" xfId="0" applyBorder="1" applyAlignment="1">
      <alignment/>
    </xf>
    <xf numFmtId="164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14" fontId="0" fillId="0" borderId="1" xfId="0" applyNumberFormat="1" applyBorder="1" applyAlignment="1" quotePrefix="1">
      <alignment/>
    </xf>
    <xf numFmtId="164" fontId="0" fillId="0" borderId="0" xfId="0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1" xfId="0" applyNumberFormat="1" applyBorder="1" applyAlignment="1">
      <alignment/>
    </xf>
    <xf numFmtId="43" fontId="0" fillId="0" borderId="0" xfId="15" applyAlignment="1">
      <alignment/>
    </xf>
    <xf numFmtId="14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8"/>
  <sheetViews>
    <sheetView tabSelected="1" workbookViewId="0" topLeftCell="B1">
      <selection activeCell="H27" sqref="H27"/>
    </sheetView>
  </sheetViews>
  <sheetFormatPr defaultColWidth="9.140625" defaultRowHeight="12.75"/>
  <cols>
    <col min="3" max="3" width="14.8515625" style="0" bestFit="1" customWidth="1"/>
    <col min="4" max="4" width="13.28125" style="0" customWidth="1"/>
    <col min="5" max="5" width="14.8515625" style="0" bestFit="1" customWidth="1"/>
    <col min="6" max="6" width="15.00390625" style="0" customWidth="1"/>
    <col min="7" max="7" width="13.8515625" style="0" customWidth="1"/>
  </cols>
  <sheetData>
    <row r="1" ht="12.75">
      <c r="E1" s="7"/>
    </row>
    <row r="2" spans="3:7" ht="12.75">
      <c r="C2" t="s">
        <v>57</v>
      </c>
      <c r="D2" t="s">
        <v>57</v>
      </c>
      <c r="E2" s="7" t="s">
        <v>57</v>
      </c>
      <c r="F2" t="s">
        <v>58</v>
      </c>
      <c r="G2" t="s">
        <v>59</v>
      </c>
    </row>
    <row r="3" spans="5:7" ht="12.75">
      <c r="E3" s="7" t="s">
        <v>56</v>
      </c>
      <c r="F3" t="s">
        <v>63</v>
      </c>
      <c r="G3" t="s">
        <v>60</v>
      </c>
    </row>
    <row r="4" spans="3:7" ht="12.75">
      <c r="C4" t="s">
        <v>62</v>
      </c>
      <c r="D4" t="s">
        <v>54</v>
      </c>
      <c r="E4" s="7" t="s">
        <v>55</v>
      </c>
      <c r="F4" t="s">
        <v>55</v>
      </c>
      <c r="G4" t="s">
        <v>61</v>
      </c>
    </row>
    <row r="5" spans="2:7" ht="12.75">
      <c r="B5" s="4" t="s">
        <v>0</v>
      </c>
      <c r="C5" s="5" t="s">
        <v>64</v>
      </c>
      <c r="D5" s="5" t="s">
        <v>66</v>
      </c>
      <c r="E5" s="16">
        <v>36526</v>
      </c>
      <c r="F5" s="9" t="s">
        <v>65</v>
      </c>
      <c r="G5" s="10" t="s">
        <v>67</v>
      </c>
    </row>
    <row r="6" spans="2:7" ht="12.75">
      <c r="B6" s="1" t="s">
        <v>1</v>
      </c>
      <c r="C6" s="6">
        <v>0</v>
      </c>
      <c r="D6" s="6">
        <v>0</v>
      </c>
      <c r="E6" s="8">
        <f>IF(D6&gt;C6,D6,C6)</f>
        <v>0</v>
      </c>
      <c r="F6" s="6">
        <v>71752572</v>
      </c>
      <c r="G6" s="11">
        <f>E6+F6</f>
        <v>71752572</v>
      </c>
    </row>
    <row r="7" spans="2:7" ht="12.75">
      <c r="B7" s="2" t="s">
        <v>2</v>
      </c>
      <c r="C7" s="6">
        <v>11351472</v>
      </c>
      <c r="D7" s="6">
        <v>51673194</v>
      </c>
      <c r="E7" s="8">
        <f aca="true" t="shared" si="0" ref="E7:E57">IF(D7&gt;C7,D7,C7)</f>
        <v>51673194</v>
      </c>
      <c r="F7" s="6">
        <v>25928616</v>
      </c>
      <c r="G7" s="11">
        <f aca="true" t="shared" si="1" ref="G7:G57">E7+F7</f>
        <v>77601810</v>
      </c>
    </row>
    <row r="8" spans="2:7" ht="12.75">
      <c r="B8" s="3" t="s">
        <v>3</v>
      </c>
      <c r="C8" s="6">
        <v>3196404</v>
      </c>
      <c r="D8" s="6">
        <v>0</v>
      </c>
      <c r="E8" s="8">
        <f t="shared" si="0"/>
        <v>3196404</v>
      </c>
      <c r="F8" s="6">
        <v>66980904</v>
      </c>
      <c r="G8" s="11">
        <f t="shared" si="1"/>
        <v>70177308</v>
      </c>
    </row>
    <row r="9" spans="2:7" ht="12.75">
      <c r="B9" s="3" t="s">
        <v>4</v>
      </c>
      <c r="C9" s="6">
        <v>0</v>
      </c>
      <c r="D9" s="6">
        <v>0</v>
      </c>
      <c r="E9" s="8">
        <f t="shared" si="0"/>
        <v>0</v>
      </c>
      <c r="F9" s="6">
        <v>32936700</v>
      </c>
      <c r="G9" s="11">
        <f t="shared" si="1"/>
        <v>32936700</v>
      </c>
    </row>
    <row r="10" spans="2:7" ht="12.75">
      <c r="B10" s="3" t="s">
        <v>5</v>
      </c>
      <c r="C10" s="6">
        <v>6372420</v>
      </c>
      <c r="D10" s="6">
        <v>0</v>
      </c>
      <c r="E10" s="8">
        <f t="shared" si="0"/>
        <v>6372420</v>
      </c>
      <c r="F10" s="6">
        <v>42712836</v>
      </c>
      <c r="G10" s="11">
        <f t="shared" si="1"/>
        <v>49085256</v>
      </c>
    </row>
    <row r="11" spans="2:7" ht="12.75">
      <c r="B11" s="3" t="s">
        <v>6</v>
      </c>
      <c r="C11" s="6">
        <v>2391912</v>
      </c>
      <c r="D11" s="6">
        <v>0</v>
      </c>
      <c r="E11" s="8">
        <f t="shared" si="0"/>
        <v>2391912</v>
      </c>
      <c r="F11" s="6">
        <v>42881688</v>
      </c>
      <c r="G11" s="11">
        <f t="shared" si="1"/>
        <v>45273600</v>
      </c>
    </row>
    <row r="12" spans="2:7" ht="12.75">
      <c r="B12" s="3" t="s">
        <v>7</v>
      </c>
      <c r="C12" s="6">
        <v>0</v>
      </c>
      <c r="D12" s="6">
        <v>0</v>
      </c>
      <c r="E12" s="8">
        <f t="shared" si="0"/>
        <v>0</v>
      </c>
      <c r="F12" s="6">
        <v>885756</v>
      </c>
      <c r="G12" s="11">
        <f t="shared" si="1"/>
        <v>885756</v>
      </c>
    </row>
    <row r="13" spans="2:7" ht="12.75">
      <c r="B13" s="3" t="s">
        <v>8</v>
      </c>
      <c r="C13" s="6">
        <v>0</v>
      </c>
      <c r="D13" s="6">
        <v>0</v>
      </c>
      <c r="E13" s="8">
        <f t="shared" si="0"/>
        <v>0</v>
      </c>
      <c r="F13" s="15">
        <v>0</v>
      </c>
      <c r="G13" s="11">
        <f t="shared" si="1"/>
        <v>0</v>
      </c>
    </row>
    <row r="14" spans="2:7" ht="12.75">
      <c r="B14" s="3" t="s">
        <v>9</v>
      </c>
      <c r="C14" s="6">
        <v>0</v>
      </c>
      <c r="D14" s="6">
        <v>0</v>
      </c>
      <c r="E14" s="8">
        <f t="shared" si="0"/>
        <v>0</v>
      </c>
      <c r="F14" s="15">
        <v>0</v>
      </c>
      <c r="G14" s="11">
        <f t="shared" si="1"/>
        <v>0</v>
      </c>
    </row>
    <row r="15" spans="2:7" ht="12.75">
      <c r="B15" s="3" t="s">
        <v>10</v>
      </c>
      <c r="C15" s="6">
        <v>0</v>
      </c>
      <c r="D15" s="6">
        <v>0</v>
      </c>
      <c r="E15" s="8">
        <f t="shared" si="0"/>
        <v>0</v>
      </c>
      <c r="F15" s="6">
        <v>19902132</v>
      </c>
      <c r="G15" s="11">
        <f t="shared" si="1"/>
        <v>19902132</v>
      </c>
    </row>
    <row r="16" spans="2:7" ht="12.75">
      <c r="B16" s="3" t="s">
        <v>11</v>
      </c>
      <c r="C16" s="6">
        <v>0</v>
      </c>
      <c r="D16" s="6">
        <v>0</v>
      </c>
      <c r="E16" s="8">
        <f t="shared" si="0"/>
        <v>0</v>
      </c>
      <c r="F16" s="6">
        <v>72532272</v>
      </c>
      <c r="G16" s="11">
        <f t="shared" si="1"/>
        <v>72532272</v>
      </c>
    </row>
    <row r="17" spans="2:7" ht="12.75">
      <c r="B17" s="3" t="s">
        <v>12</v>
      </c>
      <c r="C17" s="6">
        <v>0</v>
      </c>
      <c r="D17" s="6">
        <v>0</v>
      </c>
      <c r="E17" s="8">
        <f t="shared" si="0"/>
        <v>0</v>
      </c>
      <c r="F17" s="6">
        <v>675216</v>
      </c>
      <c r="G17" s="11">
        <f t="shared" si="1"/>
        <v>675216</v>
      </c>
    </row>
    <row r="18" spans="2:7" ht="12.75">
      <c r="B18" s="2" t="s">
        <v>13</v>
      </c>
      <c r="C18" s="6">
        <v>0</v>
      </c>
      <c r="D18" s="6">
        <v>0</v>
      </c>
      <c r="E18" s="8">
        <f t="shared" si="0"/>
        <v>0</v>
      </c>
      <c r="F18" s="6">
        <v>27100956</v>
      </c>
      <c r="G18" s="11">
        <f t="shared" si="1"/>
        <v>27100956</v>
      </c>
    </row>
    <row r="19" spans="2:7" ht="12.75">
      <c r="B19" s="3" t="s">
        <v>14</v>
      </c>
      <c r="C19" s="6">
        <v>0</v>
      </c>
      <c r="D19" s="6">
        <v>0</v>
      </c>
      <c r="E19" s="8">
        <f t="shared" si="0"/>
        <v>0</v>
      </c>
      <c r="F19" s="6">
        <v>28743660</v>
      </c>
      <c r="G19" s="11">
        <f t="shared" si="1"/>
        <v>28743660</v>
      </c>
    </row>
    <row r="20" spans="2:7" ht="12.75">
      <c r="B20" s="3" t="s">
        <v>15</v>
      </c>
      <c r="C20" s="6">
        <v>0</v>
      </c>
      <c r="D20" s="6">
        <v>0</v>
      </c>
      <c r="E20" s="8">
        <f t="shared" si="0"/>
        <v>0</v>
      </c>
      <c r="F20" s="6">
        <v>24887472</v>
      </c>
      <c r="G20" s="11">
        <f t="shared" si="1"/>
        <v>24887472</v>
      </c>
    </row>
    <row r="21" spans="2:7" ht="12.75">
      <c r="B21" s="3" t="s">
        <v>16</v>
      </c>
      <c r="C21" s="6">
        <v>0</v>
      </c>
      <c r="D21" s="6">
        <v>0</v>
      </c>
      <c r="E21" s="8">
        <f t="shared" si="0"/>
        <v>0</v>
      </c>
      <c r="F21" s="6">
        <v>18093792</v>
      </c>
      <c r="G21" s="11">
        <f t="shared" si="1"/>
        <v>18093792</v>
      </c>
    </row>
    <row r="22" spans="2:7" ht="12.75">
      <c r="B22" s="3" t="s">
        <v>17</v>
      </c>
      <c r="C22" s="6">
        <v>0</v>
      </c>
      <c r="D22" s="6">
        <v>0</v>
      </c>
      <c r="E22" s="8">
        <f t="shared" si="0"/>
        <v>0</v>
      </c>
      <c r="F22" s="6">
        <v>63376188</v>
      </c>
      <c r="G22" s="11">
        <f t="shared" si="1"/>
        <v>63376188</v>
      </c>
    </row>
    <row r="23" spans="2:7" ht="12.75">
      <c r="B23" s="3" t="s">
        <v>18</v>
      </c>
      <c r="C23" s="6">
        <v>1878936</v>
      </c>
      <c r="D23" s="6">
        <v>1674258</v>
      </c>
      <c r="E23" s="8">
        <v>2386367</v>
      </c>
      <c r="F23" s="6">
        <v>17607936</v>
      </c>
      <c r="G23" s="11">
        <f t="shared" si="1"/>
        <v>19994303</v>
      </c>
    </row>
    <row r="24" spans="2:7" ht="12.75">
      <c r="B24" s="3" t="s">
        <v>19</v>
      </c>
      <c r="C24" s="6">
        <v>0</v>
      </c>
      <c r="D24" s="6">
        <v>0</v>
      </c>
      <c r="E24" s="8">
        <f>IF(D24&gt;C24,D24,C24)</f>
        <v>0</v>
      </c>
      <c r="F24" s="6">
        <v>68144736</v>
      </c>
      <c r="G24" s="11">
        <f t="shared" si="1"/>
        <v>68144736</v>
      </c>
    </row>
    <row r="25" spans="2:7" ht="12.75">
      <c r="B25" s="3" t="s">
        <v>20</v>
      </c>
      <c r="C25" s="6">
        <v>0</v>
      </c>
      <c r="D25" s="6">
        <v>0</v>
      </c>
      <c r="E25" s="8">
        <f t="shared" si="0"/>
        <v>0</v>
      </c>
      <c r="F25" s="6">
        <v>582120</v>
      </c>
      <c r="G25" s="11">
        <f t="shared" si="1"/>
        <v>582120</v>
      </c>
    </row>
    <row r="26" spans="2:7" ht="12.75">
      <c r="B26" s="3" t="s">
        <v>21</v>
      </c>
      <c r="C26" s="6">
        <v>0</v>
      </c>
      <c r="D26" s="6">
        <v>0</v>
      </c>
      <c r="E26" s="8">
        <f t="shared" si="0"/>
        <v>0</v>
      </c>
      <c r="F26" s="6">
        <v>552276</v>
      </c>
      <c r="G26" s="11">
        <f t="shared" si="1"/>
        <v>552276</v>
      </c>
    </row>
    <row r="27" spans="2:7" ht="12.75">
      <c r="B27" s="3" t="s">
        <v>22</v>
      </c>
      <c r="C27" s="6">
        <v>0</v>
      </c>
      <c r="D27" s="6">
        <v>10739190</v>
      </c>
      <c r="E27" s="8">
        <f t="shared" si="0"/>
        <v>10739190</v>
      </c>
      <c r="F27" s="6">
        <v>18998820</v>
      </c>
      <c r="G27" s="11">
        <f t="shared" si="1"/>
        <v>29738010</v>
      </c>
    </row>
    <row r="28" spans="2:7" ht="12.75">
      <c r="B28" s="3" t="s">
        <v>23</v>
      </c>
      <c r="C28" s="6">
        <v>1423020</v>
      </c>
      <c r="D28" s="6">
        <v>0</v>
      </c>
      <c r="E28" s="8">
        <f t="shared" si="0"/>
        <v>1423020</v>
      </c>
      <c r="F28" s="6">
        <v>40507596</v>
      </c>
      <c r="G28" s="11">
        <f t="shared" si="1"/>
        <v>41930616</v>
      </c>
    </row>
    <row r="29" spans="2:7" ht="12.75">
      <c r="B29" s="3" t="s">
        <v>24</v>
      </c>
      <c r="C29" s="6">
        <v>0</v>
      </c>
      <c r="D29" s="6">
        <v>0</v>
      </c>
      <c r="E29" s="8">
        <f t="shared" si="0"/>
        <v>0</v>
      </c>
      <c r="F29" s="6">
        <v>44679804</v>
      </c>
      <c r="G29" s="11">
        <f t="shared" si="1"/>
        <v>44679804</v>
      </c>
    </row>
    <row r="30" spans="2:7" ht="12.75">
      <c r="B30" s="3" t="s">
        <v>25</v>
      </c>
      <c r="C30" s="6">
        <v>9070692</v>
      </c>
      <c r="D30" s="6">
        <v>0</v>
      </c>
      <c r="E30" s="8">
        <f t="shared" si="0"/>
        <v>9070692</v>
      </c>
      <c r="F30" s="6">
        <v>48167628</v>
      </c>
      <c r="G30" s="11">
        <f t="shared" si="1"/>
        <v>57238320</v>
      </c>
    </row>
    <row r="31" spans="2:7" ht="12.75">
      <c r="B31" s="3" t="s">
        <v>26</v>
      </c>
      <c r="C31" s="6">
        <v>6882264</v>
      </c>
      <c r="D31" s="6">
        <v>103518486</v>
      </c>
      <c r="E31" s="8">
        <f t="shared" si="0"/>
        <v>103518486</v>
      </c>
      <c r="F31" s="6">
        <v>22762116</v>
      </c>
      <c r="G31" s="11">
        <f t="shared" si="1"/>
        <v>126280602</v>
      </c>
    </row>
    <row r="32" spans="2:7" ht="12.75">
      <c r="B32" s="3" t="s">
        <v>27</v>
      </c>
      <c r="C32" s="6">
        <v>1177128</v>
      </c>
      <c r="D32" s="6">
        <v>1536883</v>
      </c>
      <c r="E32" s="8">
        <f t="shared" si="0"/>
        <v>1536883</v>
      </c>
      <c r="F32" s="6">
        <v>44643012</v>
      </c>
      <c r="G32" s="11">
        <f t="shared" si="1"/>
        <v>46179895</v>
      </c>
    </row>
    <row r="33" spans="2:7" ht="12.75">
      <c r="B33" s="3" t="s">
        <v>28</v>
      </c>
      <c r="C33" s="6">
        <v>5618724</v>
      </c>
      <c r="D33" s="6">
        <v>0</v>
      </c>
      <c r="E33" s="8">
        <f t="shared" si="0"/>
        <v>5618724</v>
      </c>
      <c r="F33" s="6">
        <v>24930372</v>
      </c>
      <c r="G33" s="11">
        <f t="shared" si="1"/>
        <v>30549096</v>
      </c>
    </row>
    <row r="34" spans="2:7" ht="12.75">
      <c r="B34" s="3" t="s">
        <v>29</v>
      </c>
      <c r="C34" s="6">
        <v>0</v>
      </c>
      <c r="D34" s="6">
        <v>0</v>
      </c>
      <c r="E34" s="8">
        <f t="shared" si="0"/>
        <v>0</v>
      </c>
      <c r="F34" s="6">
        <v>25335516</v>
      </c>
      <c r="G34" s="11">
        <f t="shared" si="1"/>
        <v>25335516</v>
      </c>
    </row>
    <row r="35" spans="2:7" ht="12.75">
      <c r="B35" s="3" t="s">
        <v>30</v>
      </c>
      <c r="C35" s="6">
        <v>0</v>
      </c>
      <c r="D35" s="6">
        <v>0</v>
      </c>
      <c r="E35" s="8">
        <f t="shared" si="0"/>
        <v>0</v>
      </c>
      <c r="F35" s="6">
        <v>21918012</v>
      </c>
      <c r="G35" s="11">
        <f t="shared" si="1"/>
        <v>21918012</v>
      </c>
    </row>
    <row r="36" spans="2:7" ht="12.75">
      <c r="B36" s="3" t="s">
        <v>31</v>
      </c>
      <c r="C36" s="6">
        <v>0</v>
      </c>
      <c r="D36" s="6">
        <v>0</v>
      </c>
      <c r="E36" s="8">
        <f t="shared" si="0"/>
        <v>0</v>
      </c>
      <c r="F36" s="6">
        <v>8047764</v>
      </c>
      <c r="G36" s="11">
        <f t="shared" si="1"/>
        <v>8047764</v>
      </c>
    </row>
    <row r="37" spans="2:7" ht="12.75">
      <c r="B37" s="3" t="s">
        <v>32</v>
      </c>
      <c r="C37" s="6">
        <v>0</v>
      </c>
      <c r="D37" s="6">
        <v>0</v>
      </c>
      <c r="E37" s="8">
        <f t="shared" si="0"/>
        <v>0</v>
      </c>
      <c r="F37" s="6">
        <v>970056</v>
      </c>
      <c r="G37" s="11">
        <f t="shared" si="1"/>
        <v>970056</v>
      </c>
    </row>
    <row r="38" spans="2:7" ht="12.75">
      <c r="B38" s="3" t="s">
        <v>33</v>
      </c>
      <c r="C38" s="6">
        <v>3800136</v>
      </c>
      <c r="D38" s="6">
        <v>0</v>
      </c>
      <c r="E38" s="8">
        <f t="shared" si="0"/>
        <v>3800136</v>
      </c>
      <c r="F38" s="6">
        <v>31329984</v>
      </c>
      <c r="G38" s="11">
        <f t="shared" si="1"/>
        <v>35130120</v>
      </c>
    </row>
    <row r="39" spans="2:7" ht="12.75">
      <c r="B39" s="3" t="s">
        <v>34</v>
      </c>
      <c r="C39" s="6">
        <v>0</v>
      </c>
      <c r="D39" s="6">
        <v>0</v>
      </c>
      <c r="E39" s="8">
        <f t="shared" si="0"/>
        <v>0</v>
      </c>
      <c r="F39" s="6">
        <v>11553864</v>
      </c>
      <c r="G39" s="11">
        <f t="shared" si="1"/>
        <v>11553864</v>
      </c>
    </row>
    <row r="40" spans="2:7" ht="12.75">
      <c r="B40" s="3" t="s">
        <v>35</v>
      </c>
      <c r="C40" s="6">
        <v>0</v>
      </c>
      <c r="D40" s="6">
        <v>0</v>
      </c>
      <c r="E40" s="8">
        <f t="shared" si="0"/>
        <v>0</v>
      </c>
      <c r="F40" s="6">
        <v>40314168</v>
      </c>
      <c r="G40" s="11">
        <f t="shared" si="1"/>
        <v>40314168</v>
      </c>
    </row>
    <row r="41" spans="2:7" ht="12.75">
      <c r="B41" s="3" t="s">
        <v>36</v>
      </c>
      <c r="C41" s="6">
        <v>0</v>
      </c>
      <c r="D41" s="6">
        <v>0</v>
      </c>
      <c r="E41" s="8">
        <f t="shared" si="0"/>
        <v>0</v>
      </c>
      <c r="F41" s="6">
        <v>15341928</v>
      </c>
      <c r="G41" s="11">
        <f t="shared" si="1"/>
        <v>15341928</v>
      </c>
    </row>
    <row r="42" spans="2:7" ht="12.75">
      <c r="B42" s="3" t="s">
        <v>37</v>
      </c>
      <c r="C42" s="6">
        <v>428604</v>
      </c>
      <c r="D42" s="6">
        <v>0</v>
      </c>
      <c r="E42" s="8">
        <f t="shared" si="0"/>
        <v>428604</v>
      </c>
      <c r="F42" s="6">
        <v>61920168</v>
      </c>
      <c r="G42" s="11">
        <f t="shared" si="1"/>
        <v>62348772</v>
      </c>
    </row>
    <row r="43" spans="2:7" ht="12.75">
      <c r="B43" s="3" t="s">
        <v>38</v>
      </c>
      <c r="C43" s="6">
        <v>0</v>
      </c>
      <c r="D43" s="6">
        <v>0</v>
      </c>
      <c r="E43" s="8">
        <f t="shared" si="0"/>
        <v>0</v>
      </c>
      <c r="F43" s="6">
        <v>38727096</v>
      </c>
      <c r="G43" s="11">
        <f t="shared" si="1"/>
        <v>38727096</v>
      </c>
    </row>
    <row r="44" spans="2:7" ht="12.75">
      <c r="B44" s="3" t="s">
        <v>39</v>
      </c>
      <c r="C44" s="6">
        <v>0</v>
      </c>
      <c r="D44" s="6">
        <v>0</v>
      </c>
      <c r="E44" s="8">
        <f t="shared" si="0"/>
        <v>0</v>
      </c>
      <c r="F44" s="6">
        <v>22369536</v>
      </c>
      <c r="G44" s="11">
        <f t="shared" si="1"/>
        <v>22369536</v>
      </c>
    </row>
    <row r="45" spans="2:7" ht="12.75">
      <c r="B45" s="3" t="s">
        <v>40</v>
      </c>
      <c r="C45" s="6">
        <v>137108028</v>
      </c>
      <c r="D45" s="6">
        <v>0</v>
      </c>
      <c r="E45" s="8">
        <f t="shared" si="0"/>
        <v>137108028</v>
      </c>
      <c r="F45" s="15">
        <v>0</v>
      </c>
      <c r="G45" s="11">
        <f t="shared" si="1"/>
        <v>137108028</v>
      </c>
    </row>
    <row r="46" spans="2:7" ht="12.75">
      <c r="B46" s="3" t="s">
        <v>41</v>
      </c>
      <c r="C46" s="6">
        <v>0</v>
      </c>
      <c r="D46" s="6">
        <v>0</v>
      </c>
      <c r="E46" s="8">
        <f t="shared" si="0"/>
        <v>0</v>
      </c>
      <c r="F46" s="15">
        <v>0</v>
      </c>
      <c r="G46" s="11">
        <f t="shared" si="1"/>
        <v>0</v>
      </c>
    </row>
    <row r="47" spans="2:7" ht="12.75">
      <c r="B47" s="3" t="s">
        <v>42</v>
      </c>
      <c r="C47" s="6">
        <v>4992276</v>
      </c>
      <c r="D47" s="6">
        <v>0</v>
      </c>
      <c r="E47" s="8">
        <f t="shared" si="0"/>
        <v>4992276</v>
      </c>
      <c r="F47" s="6">
        <v>38301960</v>
      </c>
      <c r="G47" s="11">
        <f t="shared" si="1"/>
        <v>43294236</v>
      </c>
    </row>
    <row r="48" spans="2:7" ht="12.75">
      <c r="B48" s="3" t="s">
        <v>43</v>
      </c>
      <c r="C48" s="6">
        <v>0</v>
      </c>
      <c r="D48" s="6">
        <v>0</v>
      </c>
      <c r="E48" s="8">
        <f t="shared" si="0"/>
        <v>0</v>
      </c>
      <c r="F48" s="6">
        <v>20879352</v>
      </c>
      <c r="G48" s="11">
        <f t="shared" si="1"/>
        <v>20879352</v>
      </c>
    </row>
    <row r="49" spans="2:7" ht="12.75">
      <c r="B49" s="3" t="s">
        <v>44</v>
      </c>
      <c r="C49" s="6">
        <v>0</v>
      </c>
      <c r="D49" s="6">
        <v>0</v>
      </c>
      <c r="E49" s="8">
        <f t="shared" si="0"/>
        <v>0</v>
      </c>
      <c r="F49" s="6">
        <v>29966208</v>
      </c>
      <c r="G49" s="11">
        <f t="shared" si="1"/>
        <v>29966208</v>
      </c>
    </row>
    <row r="50" spans="2:7" ht="12.75">
      <c r="B50" s="3" t="s">
        <v>45</v>
      </c>
      <c r="C50" s="6">
        <v>1896744</v>
      </c>
      <c r="D50" s="6">
        <v>0</v>
      </c>
      <c r="E50" s="8">
        <f t="shared" si="0"/>
        <v>1896744</v>
      </c>
      <c r="F50" s="6">
        <v>114722928</v>
      </c>
      <c r="G50" s="11">
        <f t="shared" si="1"/>
        <v>116619672</v>
      </c>
    </row>
    <row r="51" spans="2:7" ht="12.75">
      <c r="B51" s="3" t="s">
        <v>46</v>
      </c>
      <c r="C51" s="6">
        <v>0</v>
      </c>
      <c r="D51" s="6">
        <v>0</v>
      </c>
      <c r="E51" s="8">
        <f t="shared" si="0"/>
        <v>0</v>
      </c>
      <c r="F51" s="6">
        <v>10730436</v>
      </c>
      <c r="G51" s="11">
        <f t="shared" si="1"/>
        <v>10730436</v>
      </c>
    </row>
    <row r="52" spans="2:7" ht="12.75">
      <c r="B52" s="2" t="s">
        <v>47</v>
      </c>
      <c r="C52" s="6">
        <v>969156</v>
      </c>
      <c r="D52" s="6">
        <v>0</v>
      </c>
      <c r="E52" s="8">
        <f t="shared" si="0"/>
        <v>969156</v>
      </c>
      <c r="F52" s="6">
        <v>10415484</v>
      </c>
      <c r="G52" s="11">
        <f t="shared" si="1"/>
        <v>11384640</v>
      </c>
    </row>
    <row r="53" spans="2:7" ht="12.75">
      <c r="B53" s="3" t="s">
        <v>48</v>
      </c>
      <c r="C53" s="6">
        <v>571236</v>
      </c>
      <c r="D53" s="6">
        <v>15033387</v>
      </c>
      <c r="E53" s="8">
        <f t="shared" si="0"/>
        <v>15033387</v>
      </c>
      <c r="F53" s="6">
        <v>10946592</v>
      </c>
      <c r="G53" s="11">
        <f t="shared" si="1"/>
        <v>25979979</v>
      </c>
    </row>
    <row r="54" spans="2:7" ht="12.75">
      <c r="B54" s="3" t="s">
        <v>49</v>
      </c>
      <c r="C54" s="6">
        <v>0</v>
      </c>
      <c r="D54" s="6">
        <v>0</v>
      </c>
      <c r="E54" s="8">
        <f t="shared" si="0"/>
        <v>0</v>
      </c>
      <c r="F54" s="6">
        <v>43335360</v>
      </c>
      <c r="G54" s="11">
        <f t="shared" si="1"/>
        <v>43335360</v>
      </c>
    </row>
    <row r="55" spans="2:7" ht="12.75">
      <c r="B55" s="3" t="s">
        <v>50</v>
      </c>
      <c r="C55" s="6">
        <v>0</v>
      </c>
      <c r="D55" s="6">
        <v>0</v>
      </c>
      <c r="E55" s="8">
        <f t="shared" si="0"/>
        <v>0</v>
      </c>
      <c r="F55" s="6">
        <v>52915416</v>
      </c>
      <c r="G55" s="11">
        <f t="shared" si="1"/>
        <v>52915416</v>
      </c>
    </row>
    <row r="56" spans="2:7" ht="12.75">
      <c r="B56" s="3" t="s">
        <v>51</v>
      </c>
      <c r="C56" s="6">
        <v>1455276</v>
      </c>
      <c r="D56" s="6">
        <v>31114665</v>
      </c>
      <c r="E56" s="8">
        <f t="shared" si="0"/>
        <v>31114665</v>
      </c>
      <c r="F56" s="6">
        <v>22360164</v>
      </c>
      <c r="G56" s="11">
        <f t="shared" si="1"/>
        <v>53474829</v>
      </c>
    </row>
    <row r="57" spans="2:7" ht="12.75">
      <c r="B57" s="3" t="s">
        <v>52</v>
      </c>
      <c r="C57" s="12">
        <v>5649528</v>
      </c>
      <c r="D57" s="12">
        <v>4793324</v>
      </c>
      <c r="E57" s="13">
        <f t="shared" si="0"/>
        <v>5649528</v>
      </c>
      <c r="F57" s="12">
        <v>21440244</v>
      </c>
      <c r="G57" s="14">
        <f t="shared" si="1"/>
        <v>27089772</v>
      </c>
    </row>
    <row r="58" spans="2:7" ht="12.75">
      <c r="B58" s="3" t="s">
        <v>53</v>
      </c>
      <c r="C58" s="6">
        <f>SUM(C6:C57)</f>
        <v>206233956</v>
      </c>
      <c r="D58" s="6">
        <f>SUM(D6:D57)</f>
        <v>220083387</v>
      </c>
      <c r="E58" s="8">
        <f>SUM(E6:E57)</f>
        <v>398919816</v>
      </c>
      <c r="F58" s="6">
        <f>SUM(F6:F57)</f>
        <v>1524809412</v>
      </c>
      <c r="G58" s="11">
        <f>SUM(G6:G57)</f>
        <v>1923729228</v>
      </c>
    </row>
  </sheetData>
  <printOptions gridLines="1"/>
  <pageMargins left="0.75" right="0.75" top="1" bottom="1" header="0.5" footer="0.5"/>
  <pageSetup fitToHeight="1" fitToWidth="1" horizontalDpi="600" verticalDpi="600" orientation="portrait" scale="89" r:id="rId1"/>
  <headerFooter alignWithMargins="0">
    <oddHeader>&amp;C
ESTIMATED 1ST QUARTER 2000 FEDERAL HIGH-COST SUPPORT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BCLOPTON</dc:creator>
  <cp:keywords/>
  <dc:description/>
  <cp:lastModifiedBy>KKING</cp:lastModifiedBy>
  <cp:lastPrinted>2000-03-29T22:19:42Z</cp:lastPrinted>
  <dcterms:created xsi:type="dcterms:W3CDTF">2000-01-13T20:33:10Z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