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96" yWindow="15" windowWidth="11835" windowHeight="5445" tabRatio="961" activeTab="0"/>
  </bookViews>
  <sheets>
    <sheet name="Table 1" sheetId="1" r:id="rId1"/>
    <sheet name="Table 2" sheetId="2" r:id="rId2"/>
    <sheet name="Table 3" sheetId="3" r:id="rId3"/>
    <sheet name="Table 4" sheetId="4" r:id="rId4"/>
    <sheet name="Table 5" sheetId="5" r:id="rId5"/>
    <sheet name="Table 6" sheetId="6" r:id="rId6"/>
    <sheet name="Notes"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amp; 19" sheetId="19" r:id="rId19"/>
    <sheet name="Data for Charts" sheetId="20" r:id="rId20"/>
  </sheets>
  <definedNames>
    <definedName name="_xlnm.Print_Area" localSheetId="6">'Notes'!$A$1:$J$13</definedName>
    <definedName name="_xlnm.Print_Area" localSheetId="0">'Table 1'!$A$1:$R$78</definedName>
    <definedName name="_xlnm.Print_Area" localSheetId="10">'Table 10'!$A$1:$Q$71</definedName>
    <definedName name="_xlnm.Print_Area" localSheetId="11">'Table 11'!$A$1:$Q$71</definedName>
    <definedName name="_xlnm.Print_Area" localSheetId="12">'Table 12'!$A$1:$Q$71</definedName>
    <definedName name="_xlnm.Print_Area" localSheetId="13">'Table 13'!$A$1:$D$69</definedName>
    <definedName name="_xlnm.Print_Area" localSheetId="14">'Table 14'!$A$1:$C$71</definedName>
    <definedName name="_xlnm.Print_Area" localSheetId="15">'Table 15'!$A$1:$AW$69</definedName>
    <definedName name="_xlnm.Print_Area" localSheetId="16">'Table 16'!$A$1:$M$21</definedName>
    <definedName name="_xlnm.Print_Area" localSheetId="17">'Table 17'!$B$1:$AI$68</definedName>
    <definedName name="_xlnm.Print_Area" localSheetId="18">'Table 18 &amp; 19'!$A$1:$AQ$52</definedName>
    <definedName name="_xlnm.Print_Area" localSheetId="1">'Table 2'!$A$1:$R$79</definedName>
    <definedName name="_xlnm.Print_Area" localSheetId="3">'Table 4'!$A$1:$R$78</definedName>
    <definedName name="_xlnm.Print_Area" localSheetId="4">'Table 5'!$A$1:$G$51</definedName>
    <definedName name="_xlnm.Print_Area" localSheetId="5">'Table 6'!$A$1:$L$44</definedName>
    <definedName name="_xlnm.Print_Area" localSheetId="7">'Table 7'!$A$1:$M$75</definedName>
    <definedName name="_xlnm.Print_Area" localSheetId="8">'Table 8'!$A$1:$K$72</definedName>
    <definedName name="_xlnm.Print_Area" localSheetId="9">'Table 9'!$A$1:$K$71</definedName>
    <definedName name="Table_1">#REF!</definedName>
    <definedName name="Table_7_SAS_Data">#REF!</definedName>
    <definedName name="Table5">#REF!</definedName>
    <definedName name="Table5_SAS_Data">#REF!</definedName>
    <definedName name="Table7">#REF!</definedName>
  </definedNames>
  <calcPr fullCalcOnLoad="1"/>
</workbook>
</file>

<file path=xl/sharedStrings.xml><?xml version="1.0" encoding="utf-8"?>
<sst xmlns="http://schemas.openxmlformats.org/spreadsheetml/2006/main" count="4201" uniqueCount="1412">
  <si>
    <t xml:space="preserve">Some historical data have been revised.  </t>
  </si>
  <si>
    <t xml:space="preserve">Some historical data have been revised. </t>
  </si>
  <si>
    <t>Table 2</t>
  </si>
  <si>
    <t>ADSL</t>
  </si>
  <si>
    <t xml:space="preserve"> </t>
  </si>
  <si>
    <t>Table 1</t>
  </si>
  <si>
    <t>(Unduplicated)</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</si>
  <si>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</si>
  <si>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</si>
  <si>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</si>
  <si>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</si>
  <si>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</si>
  <si>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</si>
  <si>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</si>
  <si>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</si>
  <si>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</si>
  <si>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</si>
  <si>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</si>
  <si>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</si>
  <si>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</si>
  <si>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</si>
  <si>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</si>
  <si>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</si>
  <si>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</si>
  <si>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</si>
  <si>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</si>
  <si>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</si>
  <si>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</si>
  <si>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</si>
  <si>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</si>
  <si>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</si>
  <si>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</si>
  <si>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</si>
  <si>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</si>
  <si>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</si>
  <si>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</si>
  <si>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</si>
  <si>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</si>
  <si>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</si>
  <si>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</si>
  <si>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</si>
  <si>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</si>
  <si>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</si>
  <si>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</si>
  <si>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</si>
  <si>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</si>
  <si>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</si>
  <si>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</si>
  <si>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</si>
  <si>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</si>
  <si>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</si>
  <si>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</si>
  <si>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</si>
  <si>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</si>
  <si>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</si>
  <si>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</si>
  <si>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</si>
  <si>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</si>
  <si>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</si>
  <si>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Zero</t>
  </si>
  <si>
    <t>One</t>
  </si>
  <si>
    <t>Two</t>
  </si>
  <si>
    <t>Three</t>
  </si>
  <si>
    <t>Four</t>
  </si>
  <si>
    <t>Five</t>
  </si>
  <si>
    <t>Six</t>
  </si>
  <si>
    <t>Seven</t>
  </si>
  <si>
    <t>Eight</t>
  </si>
  <si>
    <t>Number of Providers</t>
  </si>
  <si>
    <t>Table 5</t>
  </si>
  <si>
    <t>Total</t>
  </si>
  <si>
    <t>Nine</t>
  </si>
  <si>
    <t>Ten or More</t>
  </si>
  <si>
    <t>Virgin Islands</t>
  </si>
  <si>
    <t>Other</t>
  </si>
  <si>
    <t>Lines</t>
  </si>
  <si>
    <t>Percent of Lines</t>
  </si>
  <si>
    <t>High-Speed Subscribership</t>
  </si>
  <si>
    <t>%</t>
  </si>
  <si>
    <t>More Than 3,147</t>
  </si>
  <si>
    <t>947-3,147</t>
  </si>
  <si>
    <t>268-947</t>
  </si>
  <si>
    <t>118-268</t>
  </si>
  <si>
    <t>67-118</t>
  </si>
  <si>
    <t>41-67</t>
  </si>
  <si>
    <t>25-41</t>
  </si>
  <si>
    <t>15-25</t>
  </si>
  <si>
    <t>Fewer Than 6</t>
  </si>
  <si>
    <t>6-15</t>
  </si>
  <si>
    <t>$43,617 to $53,478</t>
  </si>
  <si>
    <t>$38,396 to $43,614</t>
  </si>
  <si>
    <t>$34,744 to $38,395</t>
  </si>
  <si>
    <t>$32,122 to $34,743</t>
  </si>
  <si>
    <t>$29,893 to $32,121</t>
  </si>
  <si>
    <t>$27,542 to $29,892</t>
  </si>
  <si>
    <t>$24,855 to $27,541</t>
  </si>
  <si>
    <t>$21,645 to $24,855</t>
  </si>
  <si>
    <t>* Data withheld to maintain firm confidentiality.</t>
  </si>
  <si>
    <t>2000</t>
  </si>
  <si>
    <t>ILEC</t>
  </si>
  <si>
    <t xml:space="preserve"> ADSL</t>
  </si>
  <si>
    <t xml:space="preserve">   Total Lines</t>
  </si>
  <si>
    <t>Jun 2001</t>
  </si>
  <si>
    <t>Non-</t>
  </si>
  <si>
    <t>Number of</t>
  </si>
  <si>
    <t>Providers</t>
  </si>
  <si>
    <t xml:space="preserve">  Nationwide</t>
  </si>
  <si>
    <t>More</t>
  </si>
  <si>
    <t xml:space="preserve">$53,494 to $291,938  </t>
  </si>
  <si>
    <t xml:space="preserve">        $0 to $21,644</t>
  </si>
  <si>
    <t>Dec 2000</t>
  </si>
  <si>
    <t>Dec 1999</t>
  </si>
  <si>
    <t>Jun 2000</t>
  </si>
  <si>
    <t>Dec 2001</t>
  </si>
  <si>
    <t>State</t>
  </si>
  <si>
    <t xml:space="preserve">* </t>
  </si>
  <si>
    <t>Percentage of Zip Codes with High-Speed Lines in Service</t>
  </si>
  <si>
    <t>Ranked by Population Density</t>
  </si>
  <si>
    <t>Ranked by Household Income</t>
  </si>
  <si>
    <t>Jun 2002</t>
  </si>
  <si>
    <t xml:space="preserve">One </t>
  </si>
  <si>
    <t>Ten or</t>
  </si>
  <si>
    <t>High-Speed Lines by State</t>
  </si>
  <si>
    <t>*</t>
  </si>
  <si>
    <t xml:space="preserve">                *</t>
  </si>
  <si>
    <t xml:space="preserve">*  </t>
  </si>
  <si>
    <t>Coaxial Cable High-Speed Lines by State</t>
  </si>
  <si>
    <t xml:space="preserve">                *  </t>
  </si>
  <si>
    <t>Dec</t>
  </si>
  <si>
    <t>Jun</t>
  </si>
  <si>
    <t>Dec 2002</t>
  </si>
  <si>
    <t>ADSL High-Speed Lines by State</t>
  </si>
  <si>
    <t>Jun 2003</t>
  </si>
  <si>
    <t>Table 8</t>
  </si>
  <si>
    <t>Table 11</t>
  </si>
  <si>
    <t>Table 13</t>
  </si>
  <si>
    <t>Chart 1</t>
  </si>
  <si>
    <t>Total High-Speed Lines</t>
  </si>
  <si>
    <t>Chart 2</t>
  </si>
  <si>
    <t>Advanced Services Lines</t>
  </si>
  <si>
    <t>Chart 3</t>
  </si>
  <si>
    <t>Chart 4</t>
  </si>
  <si>
    <t>Table 3</t>
  </si>
  <si>
    <t>Chart 5</t>
  </si>
  <si>
    <t>Chart 6</t>
  </si>
  <si>
    <t>Dec 2003</t>
  </si>
  <si>
    <t>Table 4</t>
  </si>
  <si>
    <t>Chart 7</t>
  </si>
  <si>
    <t>Chart 8</t>
  </si>
  <si>
    <t xml:space="preserve"> * </t>
  </si>
  <si>
    <t xml:space="preserve"> *  </t>
  </si>
  <si>
    <t>Chart 9</t>
  </si>
  <si>
    <t>Four or More Providers</t>
  </si>
  <si>
    <t>Chart 10</t>
  </si>
  <si>
    <t>Percent of Zip Codes with High-Speed Providers</t>
  </si>
  <si>
    <t>One or More Providers</t>
  </si>
  <si>
    <r>
      <t xml:space="preserve">Persons per Square Mile </t>
    </r>
    <r>
      <rPr>
        <b/>
        <vertAlign val="superscript"/>
        <sz val="11"/>
        <rFont val="Times New Roman"/>
        <family val="1"/>
      </rPr>
      <t>1</t>
    </r>
  </si>
  <si>
    <r>
      <t xml:space="preserve">Median Household Income </t>
    </r>
    <r>
      <rPr>
        <b/>
        <vertAlign val="superscript"/>
        <sz val="11"/>
        <rFont val="Times New Roman"/>
        <family val="1"/>
      </rPr>
      <t>1</t>
    </r>
  </si>
  <si>
    <t>Jun 2004</t>
  </si>
  <si>
    <t>Guam</t>
  </si>
  <si>
    <t>Percentage of Zip Codes with at Least One High-Speed Subscriber</t>
  </si>
  <si>
    <t>Percentage of Population that Resides in Zip Codes with High-Speed Service</t>
  </si>
  <si>
    <t>Dec 2004</t>
  </si>
  <si>
    <t>American Samoa</t>
  </si>
  <si>
    <t>Jun 2005</t>
  </si>
  <si>
    <t>SDSL</t>
  </si>
  <si>
    <t xml:space="preserve">Cable </t>
  </si>
  <si>
    <t>Fiber</t>
  </si>
  <si>
    <t>Satellite</t>
  </si>
  <si>
    <t>Fixed Wireless</t>
  </si>
  <si>
    <t>Mobile Wireless</t>
  </si>
  <si>
    <t>June 2005</t>
  </si>
  <si>
    <r>
      <t xml:space="preserve">All Other </t>
    </r>
    <r>
      <rPr>
        <b/>
        <vertAlign val="superscript"/>
        <sz val="13"/>
        <rFont val="Times New Roman"/>
        <family val="1"/>
      </rPr>
      <t>1</t>
    </r>
  </si>
  <si>
    <t xml:space="preserve">    SDSL</t>
  </si>
  <si>
    <t xml:space="preserve">    Traditional Wireline</t>
  </si>
  <si>
    <t xml:space="preserve">    Satellite</t>
  </si>
  <si>
    <t xml:space="preserve">    Fixed Wireless</t>
  </si>
  <si>
    <t xml:space="preserve"> Satellite and Wireless</t>
  </si>
  <si>
    <t>-</t>
  </si>
  <si>
    <t xml:space="preserve"> Cable Modem</t>
  </si>
  <si>
    <t xml:space="preserve"> SDSL and Traditional Wireline</t>
  </si>
  <si>
    <t>All Other</t>
  </si>
  <si>
    <t>Cable Modem</t>
  </si>
  <si>
    <r>
      <t xml:space="preserve">Technology </t>
    </r>
    <r>
      <rPr>
        <b/>
        <vertAlign val="superscript"/>
        <sz val="12"/>
        <rFont val="Times New Roman"/>
        <family val="1"/>
      </rPr>
      <t>2</t>
    </r>
  </si>
  <si>
    <t xml:space="preserve"> SDSL</t>
  </si>
  <si>
    <t xml:space="preserve"> Traditional Wireline</t>
  </si>
  <si>
    <t xml:space="preserve"> Fixed Wireless</t>
  </si>
  <si>
    <t>Residential High-Speed Lines</t>
  </si>
  <si>
    <t>Greater than or equal to 2.5 mbps and less than 10 mbps in the faster direction</t>
  </si>
  <si>
    <t>Greater than or equal to   10 mbps and less than 25 mbps in the faster direction</t>
  </si>
  <si>
    <t>Greater than or equal to   25 mbps and less than    100 mbps in the faster direction</t>
  </si>
  <si>
    <t>Greater than or equal to       100 mbps in the faster direction</t>
  </si>
  <si>
    <t>SDSL and Traditional Wireline</t>
  </si>
  <si>
    <t>Wireline</t>
  </si>
  <si>
    <t>Modem</t>
  </si>
  <si>
    <t>Fixed</t>
  </si>
  <si>
    <t>Wireless</t>
  </si>
  <si>
    <t>and Other</t>
  </si>
  <si>
    <t>Table 10</t>
  </si>
  <si>
    <t>Table 12</t>
  </si>
  <si>
    <t>0</t>
  </si>
  <si>
    <t>June 2000</t>
  </si>
  <si>
    <t>June 2001</t>
  </si>
  <si>
    <t>June 2002</t>
  </si>
  <si>
    <t>June 2003</t>
  </si>
  <si>
    <t>June 2004</t>
  </si>
  <si>
    <t>Traditional</t>
  </si>
  <si>
    <t>Mobile</t>
  </si>
  <si>
    <t>Business</t>
  </si>
  <si>
    <t xml:space="preserve">Six </t>
  </si>
  <si>
    <t>Technology</t>
  </si>
  <si>
    <t>All Technologies</t>
  </si>
  <si>
    <t>ADSL and/or Cable Modem</t>
  </si>
  <si>
    <t>Exceeding     200 kbps in only one direction</t>
  </si>
  <si>
    <t>Table 7</t>
  </si>
  <si>
    <t>Table 19</t>
  </si>
  <si>
    <t>(Over 200 kbps in at least one direction)</t>
  </si>
  <si>
    <t>(Over 200 kbps in both directions)</t>
  </si>
  <si>
    <t>Exceeding 200 kbps in both directions, and:</t>
  </si>
  <si>
    <t>Chart 12</t>
  </si>
  <si>
    <t>Chart 11</t>
  </si>
  <si>
    <r>
      <t>1</t>
    </r>
    <r>
      <rPr>
        <sz val="12"/>
        <rFont val="Times New Roman"/>
        <family val="1"/>
      </rPr>
      <t xml:space="preserve">  High-speed lines are connections to end-user locations that deliver services at speeds exceeding 200 kbps in at least one direction.  Advanced services lines, which are a subset of high-speed lines, are connections that deliver services at speeds exceeding 200 kbps in both directions.  In Tables 2 and 4, we enumerate those reported high-speed lines that also qualify as advanced services lines.  More detailed information about connection speeds is presented in Table 5.  Line counts presented in this report are not adjusted for the number of persons at a single end-user location who have access to, or who use, the Internet-access services that are delivered over the high-speed connection to that location.</t>
    </r>
  </si>
  <si>
    <t>Advanced services lines, residential high-speed lines, and residential advanced services lines are estimated based on data reported on FCC Form 477.  Therefore, figures may not add to totals due to rounding.</t>
  </si>
  <si>
    <t>RBOC</t>
  </si>
  <si>
    <t>Other ILEC</t>
  </si>
  <si>
    <t>Non-ILEC</t>
  </si>
  <si>
    <t>Greater than 200 kbps and less than 2.5 mbps in the faster direction</t>
  </si>
  <si>
    <t xml:space="preserve">   27</t>
  </si>
  <si>
    <t xml:space="preserve">   10</t>
  </si>
  <si>
    <t xml:space="preserve">    9</t>
  </si>
  <si>
    <t xml:space="preserve">   15</t>
  </si>
  <si>
    <t xml:space="preserve">    0</t>
  </si>
  <si>
    <t xml:space="preserve">    7</t>
  </si>
  <si>
    <t xml:space="preserve">    5</t>
  </si>
  <si>
    <t xml:space="preserve">    4</t>
  </si>
  <si>
    <t xml:space="preserve">   16</t>
  </si>
  <si>
    <t xml:space="preserve">   18</t>
  </si>
  <si>
    <t xml:space="preserve">    6</t>
  </si>
  <si>
    <t xml:space="preserve">    8</t>
  </si>
  <si>
    <t xml:space="preserve">   23</t>
  </si>
  <si>
    <t xml:space="preserve">   17</t>
  </si>
  <si>
    <t xml:space="preserve">   21</t>
  </si>
  <si>
    <t xml:space="preserve">   20</t>
  </si>
  <si>
    <t xml:space="preserve">   12</t>
  </si>
  <si>
    <t xml:space="preserve">   25</t>
  </si>
  <si>
    <t xml:space="preserve">   19</t>
  </si>
  <si>
    <t xml:space="preserve">   11</t>
  </si>
  <si>
    <t xml:space="preserve">   30</t>
  </si>
  <si>
    <t xml:space="preserve">   14</t>
  </si>
  <si>
    <t xml:space="preserve">   36</t>
  </si>
  <si>
    <t xml:space="preserve">   38</t>
  </si>
  <si>
    <t xml:space="preserve">   41</t>
  </si>
  <si>
    <t xml:space="preserve">   13</t>
  </si>
  <si>
    <t xml:space="preserve">   26</t>
  </si>
  <si>
    <t xml:space="preserve">   31</t>
  </si>
  <si>
    <t xml:space="preserve">   33</t>
  </si>
  <si>
    <t xml:space="preserve">   34</t>
  </si>
  <si>
    <t xml:space="preserve">   24</t>
  </si>
  <si>
    <t xml:space="preserve">   22</t>
  </si>
  <si>
    <t xml:space="preserve">   28</t>
  </si>
  <si>
    <t xml:space="preserve">   39</t>
  </si>
  <si>
    <t>177,196</t>
  </si>
  <si>
    <t>257,225</t>
  </si>
  <si>
    <t>152,937</t>
  </si>
  <si>
    <t>583,897</t>
  </si>
  <si>
    <t>127,445</t>
  </si>
  <si>
    <t>117,953</t>
  </si>
  <si>
    <t>2,467,232</t>
  </si>
  <si>
    <t>383,154</t>
  </si>
  <si>
    <t>372,346</t>
  </si>
  <si>
    <t>1,284,507</t>
  </si>
  <si>
    <t>1,559,592</t>
  </si>
  <si>
    <t>757,720</t>
  </si>
  <si>
    <t>522,800</t>
  </si>
  <si>
    <t>62,691</t>
  </si>
  <si>
    <t>78,185</t>
  </si>
  <si>
    <t>841,737</t>
  </si>
  <si>
    <t>397,481</t>
  </si>
  <si>
    <t>118,777</t>
  </si>
  <si>
    <t>186,821</t>
  </si>
  <si>
    <t>136,402</t>
  </si>
  <si>
    <t>258,856</t>
  </si>
  <si>
    <t>217,302</t>
  </si>
  <si>
    <t>190,603</t>
  </si>
  <si>
    <t>328,675</t>
  </si>
  <si>
    <t>52,032</t>
  </si>
  <si>
    <t>116,203</t>
  </si>
  <si>
    <t>546,576</t>
  </si>
  <si>
    <t>826,351</t>
  </si>
  <si>
    <t>891,842</t>
  </si>
  <si>
    <t>440,726</t>
  </si>
  <si>
    <t>95,805</t>
  </si>
  <si>
    <t>341,618</t>
  </si>
  <si>
    <t>323,270</t>
  </si>
  <si>
    <t>46,786</t>
  </si>
  <si>
    <t>66,268</t>
  </si>
  <si>
    <t>177,074</t>
  </si>
  <si>
    <t>116,395</t>
  </si>
  <si>
    <t>54,233</t>
  </si>
  <si>
    <t>176,033</t>
  </si>
  <si>
    <t>82,062</t>
  </si>
  <si>
    <t>78,035</t>
  </si>
  <si>
    <t>736,769</t>
  </si>
  <si>
    <t>2,216,153</t>
  </si>
  <si>
    <t>762,203</t>
  </si>
  <si>
    <t>961,119</t>
  </si>
  <si>
    <t>197,927</t>
  </si>
  <si>
    <t>541,274</t>
  </si>
  <si>
    <t>66,484</t>
  </si>
  <si>
    <t>20,632</t>
  </si>
  <si>
    <t>237,180</t>
  </si>
  <si>
    <t>422,063</t>
  </si>
  <si>
    <t>1,467,804</t>
  </si>
  <si>
    <t>129,607</t>
  </si>
  <si>
    <t>35,281</t>
  </si>
  <si>
    <t>308,947</t>
  </si>
  <si>
    <t>748,694</t>
  </si>
  <si>
    <t>363,796</t>
  </si>
  <si>
    <t>585,125</t>
  </si>
  <si>
    <t>117,538</t>
  </si>
  <si>
    <t>23,769</t>
  </si>
  <si>
    <t>* Indicates one to three providers.</t>
  </si>
  <si>
    <t>38,530</t>
  </si>
  <si>
    <t>268,114</t>
  </si>
  <si>
    <t>305,677</t>
  </si>
  <si>
    <t>88,252</t>
  </si>
  <si>
    <t>35,625</t>
  </si>
  <si>
    <t>443,808</t>
  </si>
  <si>
    <t>1,107,751</t>
  </si>
  <si>
    <t>233,993</t>
  </si>
  <si>
    <t>2,183</t>
  </si>
  <si>
    <t>53,292</t>
  </si>
  <si>
    <t>446,840</t>
  </si>
  <si>
    <t xml:space="preserve"> Satellite</t>
  </si>
  <si>
    <t>xDSL Availability Where</t>
  </si>
  <si>
    <t>Cable Modem Availability Where</t>
  </si>
  <si>
    <t>ILECs Offer Local Telephone Service</t>
  </si>
  <si>
    <t>Cable Systems Offer Cable TV Service</t>
  </si>
  <si>
    <t>xDSL includes both asymmetric and symmetric DSL.  Each state-specific estimate is a weighted average of the availability percentages that ILECs or cable system operators report for the areas they serve.  Reported xDSL availability is weighted by ILEC end-user switched access lines.  Reported cable modem availability is weighted by cable TV subscribers.  The weighted averages include ILECs or cable system operators that report no availability.</t>
  </si>
  <si>
    <t xml:space="preserve"> Power Line and Other</t>
  </si>
  <si>
    <t>Power Line</t>
  </si>
  <si>
    <t>Figures may not add up to 100% due to rounding.</t>
  </si>
  <si>
    <r>
      <t xml:space="preserve">Power Line and/or Other </t>
    </r>
    <r>
      <rPr>
        <vertAlign val="superscript"/>
        <sz val="11"/>
        <rFont val="Times New Roman"/>
        <family val="1"/>
      </rPr>
      <t>1</t>
    </r>
  </si>
  <si>
    <t xml:space="preserve"> Jun 2000</t>
  </si>
  <si>
    <t xml:space="preserve"> Jun 2001</t>
  </si>
  <si>
    <t xml:space="preserve"> Jun 2002</t>
  </si>
  <si>
    <t xml:space="preserve"> Jun 2003</t>
  </si>
  <si>
    <t xml:space="preserve"> Jun 2004</t>
  </si>
  <si>
    <t xml:space="preserve"> Jun 2005</t>
  </si>
  <si>
    <t xml:space="preserve"> Dec 1999</t>
  </si>
  <si>
    <t xml:space="preserve"> Dec 2000</t>
  </si>
  <si>
    <t xml:space="preserve"> Dec 2001</t>
  </si>
  <si>
    <t xml:space="preserve"> Dec 2002</t>
  </si>
  <si>
    <t xml:space="preserve"> Dec 2003</t>
  </si>
  <si>
    <t xml:space="preserve"> Dec 2004</t>
  </si>
  <si>
    <r>
      <t xml:space="preserve">High-Speed Lines by Information Transfer Rates </t>
    </r>
    <r>
      <rPr>
        <b/>
        <vertAlign val="superscript"/>
        <sz val="14"/>
        <rFont val="Times New Roman"/>
        <family val="1"/>
      </rPr>
      <t>1</t>
    </r>
  </si>
  <si>
    <t>(Includes only lines exceeding 200 kbps in both directions)</t>
  </si>
  <si>
    <t xml:space="preserve"> Dec 2005</t>
  </si>
  <si>
    <t>Dec 2005</t>
  </si>
  <si>
    <r>
      <t>Technology</t>
    </r>
    <r>
      <rPr>
        <b/>
        <vertAlign val="superscript"/>
        <sz val="11"/>
        <rFont val="Times New Roman"/>
        <family val="1"/>
      </rPr>
      <t xml:space="preserve"> 2</t>
    </r>
  </si>
  <si>
    <r>
      <t xml:space="preserve">High-Speed Lines </t>
    </r>
    <r>
      <rPr>
        <b/>
        <vertAlign val="superscript"/>
        <sz val="12"/>
        <rFont val="Times New Roman"/>
        <family val="1"/>
      </rPr>
      <t>1</t>
    </r>
  </si>
  <si>
    <r>
      <t xml:space="preserve">Advanced Services Lines </t>
    </r>
    <r>
      <rPr>
        <b/>
        <vertAlign val="superscript"/>
        <sz val="12"/>
        <rFont val="Times New Roman"/>
        <family val="1"/>
      </rPr>
      <t>1</t>
    </r>
  </si>
  <si>
    <r>
      <t xml:space="preserve">Technology </t>
    </r>
    <r>
      <rPr>
        <b/>
        <vertAlign val="superscript"/>
        <sz val="11"/>
        <rFont val="Times New Roman"/>
        <family val="1"/>
      </rPr>
      <t>2</t>
    </r>
  </si>
  <si>
    <r>
      <t xml:space="preserve">Residential High-Speed Lines </t>
    </r>
    <r>
      <rPr>
        <b/>
        <vertAlign val="superscript"/>
        <sz val="12"/>
        <rFont val="Times New Roman"/>
        <family val="1"/>
      </rPr>
      <t>1</t>
    </r>
  </si>
  <si>
    <r>
      <t xml:space="preserve">Residential Advanced Services Lines </t>
    </r>
    <r>
      <rPr>
        <b/>
        <vertAlign val="superscript"/>
        <sz val="12"/>
        <rFont val="Times New Roman"/>
        <family val="1"/>
      </rPr>
      <t>1</t>
    </r>
  </si>
  <si>
    <t>Nationwide Number of Providers of High-Speed Lines by Technology</t>
  </si>
  <si>
    <t xml:space="preserve">   37</t>
  </si>
  <si>
    <t>220,657</t>
  </si>
  <si>
    <t>109,484</t>
  </si>
  <si>
    <t>149,878</t>
  </si>
  <si>
    <t>137,105</t>
  </si>
  <si>
    <t>302,881</t>
  </si>
  <si>
    <t>3,592,220</t>
  </si>
  <si>
    <t>433,184</t>
  </si>
  <si>
    <t>403,723</t>
  </si>
  <si>
    <t>807,796</t>
  </si>
  <si>
    <t>1,509,104</t>
  </si>
  <si>
    <t>81,520</t>
  </si>
  <si>
    <t>73,528</t>
  </si>
  <si>
    <t>167,926</t>
  </si>
  <si>
    <t>979,709</t>
  </si>
  <si>
    <t>379,465</t>
  </si>
  <si>
    <t>150,890</t>
  </si>
  <si>
    <t>213,131</t>
  </si>
  <si>
    <t>254,819</t>
  </si>
  <si>
    <t>72,709</t>
  </si>
  <si>
    <t>132,075</t>
  </si>
  <si>
    <t>214,599</t>
  </si>
  <si>
    <t>885,578</t>
  </si>
  <si>
    <t>463,373</t>
  </si>
  <si>
    <t>276,439</t>
  </si>
  <si>
    <t>398,671</t>
  </si>
  <si>
    <t>57,300</t>
  </si>
  <si>
    <t>112,662</t>
  </si>
  <si>
    <t>81,188</t>
  </si>
  <si>
    <t>139,938</t>
  </si>
  <si>
    <t>71,689</t>
  </si>
  <si>
    <t>188,212</t>
  </si>
  <si>
    <t>268,128</t>
  </si>
  <si>
    <t>1,205,182</t>
  </si>
  <si>
    <t>1,989,803</t>
  </si>
  <si>
    <t>105,210</t>
  </si>
  <si>
    <t>89,003</t>
  </si>
  <si>
    <t>204,054</t>
  </si>
  <si>
    <t>861,452</t>
  </si>
  <si>
    <t>2,444,565</t>
  </si>
  <si>
    <t>3,660,500</t>
  </si>
  <si>
    <t>488,533</t>
  </si>
  <si>
    <t>32,000</t>
  </si>
  <si>
    <t>663,011</t>
  </si>
  <si>
    <t>222,048</t>
  </si>
  <si>
    <t>502,984</t>
  </si>
  <si>
    <t>692,079</t>
  </si>
  <si>
    <t>1,074,912</t>
  </si>
  <si>
    <t>118,268</t>
  </si>
  <si>
    <t>205,529</t>
  </si>
  <si>
    <t>326,370</t>
  </si>
  <si>
    <t>549,019</t>
  </si>
  <si>
    <t>293,915</t>
  </si>
  <si>
    <t>1,513,639</t>
  </si>
  <si>
    <t>1,617,513</t>
  </si>
  <si>
    <t>160,313</t>
  </si>
  <si>
    <t>43,934</t>
  </si>
  <si>
    <t>95,901</t>
  </si>
  <si>
    <t>2,967</t>
  </si>
  <si>
    <t>384,243</t>
  </si>
  <si>
    <t>427,451</t>
  </si>
  <si>
    <t>660,159</t>
  </si>
  <si>
    <t>128,133</t>
  </si>
  <si>
    <t>205,984</t>
  </si>
  <si>
    <t>33,030</t>
  </si>
  <si>
    <t>Northern Mariana Isl.</t>
  </si>
  <si>
    <t>43,249</t>
  </si>
  <si>
    <t>333,313</t>
  </si>
  <si>
    <t>379,316</t>
  </si>
  <si>
    <t>45,442</t>
  </si>
  <si>
    <t>540,382</t>
  </si>
  <si>
    <t>261,585</t>
  </si>
  <si>
    <t>221,901</t>
  </si>
  <si>
    <t>69,390</t>
  </si>
  <si>
    <t>3,078,824</t>
  </si>
  <si>
    <t>847,522</t>
  </si>
  <si>
    <t>304,800</t>
  </si>
  <si>
    <t>180,324</t>
  </si>
  <si>
    <t>374,861</t>
  </si>
  <si>
    <t>227,988</t>
  </si>
  <si>
    <t>412,991</t>
  </si>
  <si>
    <t>26,841</t>
  </si>
  <si>
    <t>555,749</t>
  </si>
  <si>
    <t>189,496</t>
  </si>
  <si>
    <t>154,666</t>
  </si>
  <si>
    <t>1,300,681</t>
  </si>
  <si>
    <t>243,370</t>
  </si>
  <si>
    <t>455,300</t>
  </si>
  <si>
    <t>95,761</t>
  </si>
  <si>
    <t>809,819</t>
  </si>
  <si>
    <t>258,270</t>
  </si>
  <si>
    <t>5,954,876</t>
  </si>
  <si>
    <t>688,189</t>
  </si>
  <si>
    <t>679,891</t>
  </si>
  <si>
    <t>108,554</t>
  </si>
  <si>
    <t>113,086</t>
  </si>
  <si>
    <t>2,958,350</t>
  </si>
  <si>
    <t>1,328,956</t>
  </si>
  <si>
    <t>149,023</t>
  </si>
  <si>
    <t>1,817,481</t>
  </si>
  <si>
    <t>742,667</t>
  </si>
  <si>
    <t>325,701</t>
  </si>
  <si>
    <t>419,384</t>
  </si>
  <si>
    <t>408,184</t>
  </si>
  <si>
    <t>536,934</t>
  </si>
  <si>
    <t>176,396</t>
  </si>
  <si>
    <t>899,640</t>
  </si>
  <si>
    <t>1,213,640</t>
  </si>
  <si>
    <t>1,336,312</t>
  </si>
  <si>
    <t>716,826</t>
  </si>
  <si>
    <t>191,675</t>
  </si>
  <si>
    <t>704,273</t>
  </si>
  <si>
    <t>90,583</t>
  </si>
  <si>
    <t>253,968</t>
  </si>
  <si>
    <t>401,932</t>
  </si>
  <si>
    <t>236,817</t>
  </si>
  <si>
    <t>1,605,301</t>
  </si>
  <si>
    <t>174,534</t>
  </si>
  <si>
    <t>3,067,983</t>
  </si>
  <si>
    <t>1,222,648</t>
  </si>
  <si>
    <t>1,601,981</t>
  </si>
  <si>
    <t>444,777</t>
  </si>
  <si>
    <t>558,489</t>
  </si>
  <si>
    <t>1,578,981</t>
  </si>
  <si>
    <t>464,315</t>
  </si>
  <si>
    <t>682,369</t>
  </si>
  <si>
    <t>2,943,487</t>
  </si>
  <si>
    <t>259,150</t>
  </si>
  <si>
    <t>82,279</t>
  </si>
  <si>
    <t>1,117,591</t>
  </si>
  <si>
    <t>1,000,412</t>
  </si>
  <si>
    <t>178,323</t>
  </si>
  <si>
    <t>731,934</t>
  </si>
  <si>
    <t>55,905</t>
  </si>
  <si>
    <t>185,415</t>
  </si>
  <si>
    <t>335,847</t>
  </si>
  <si>
    <t>962,149</t>
  </si>
  <si>
    <t>290,233</t>
  </si>
  <si>
    <t>16,316,309</t>
  </si>
  <si>
    <r>
      <t xml:space="preserve">1 </t>
    </r>
    <r>
      <rPr>
        <sz val="10"/>
        <rFont val="Times New Roman"/>
        <family val="1"/>
      </rPr>
      <t>Other includes high-speed lines provided over traditional wireline facilities such as T-carrier and also lines provided over any technology that is not specified in the table.</t>
    </r>
  </si>
  <si>
    <t>Historical Number of Reporting Providers of High-Speed Lines by Technology</t>
  </si>
  <si>
    <t>Residential Advanced Services Lines</t>
  </si>
  <si>
    <t xml:space="preserve">Small business lines were included in totals through December 2004.  </t>
  </si>
  <si>
    <t xml:space="preserve">For data through December 2004, only those providers with at least 250 lines per state were required to file.  </t>
  </si>
  <si>
    <t>For data through December 2004, only those providers with at least 250 lines per state were required to file.  Figures may not add up to 100% due to rounding.</t>
  </si>
  <si>
    <t>Jun 2006</t>
  </si>
  <si>
    <t>June 2006</t>
  </si>
  <si>
    <r>
      <t>1</t>
    </r>
    <r>
      <rPr>
        <sz val="10"/>
        <rFont val="Times New Roman"/>
        <family val="1"/>
      </rPr>
      <t xml:space="preserve"> All other includes SDSL, traditional wireline, fiber, satellite, fixed and mobile wireless, and power line. </t>
    </r>
  </si>
  <si>
    <t>531,976</t>
  </si>
  <si>
    <t>882,669</t>
  </si>
  <si>
    <t>132,399</t>
  </si>
  <si>
    <t>139,594</t>
  </si>
  <si>
    <t>3,537,720</t>
  </si>
  <si>
    <t>1,610,750</t>
  </si>
  <si>
    <t>2,159,932</t>
  </si>
  <si>
    <t>394,359</t>
  </si>
  <si>
    <t>470,287</t>
  </si>
  <si>
    <t>508,198</t>
  </si>
  <si>
    <t>508,009</t>
  </si>
  <si>
    <t>1,120,826</t>
  </si>
  <si>
    <t>1,431,925</t>
  </si>
  <si>
    <t>219,552</t>
  </si>
  <si>
    <t>305,120</t>
  </si>
  <si>
    <t>474,019</t>
  </si>
  <si>
    <t>1,482,930</t>
  </si>
  <si>
    <t>1,932,269</t>
  </si>
  <si>
    <t>688,487</t>
  </si>
  <si>
    <t>1,999,118</t>
  </si>
  <si>
    <t>847,025</t>
  </si>
  <si>
    <t>313,854</t>
  </si>
  <si>
    <t>1,367,465</t>
  </si>
  <si>
    <t>859,114</t>
  </si>
  <si>
    <t>70,574</t>
  </si>
  <si>
    <t>207,727</t>
  </si>
  <si>
    <t>890,128</t>
  </si>
  <si>
    <t>159,996</t>
  </si>
  <si>
    <t>207,488</t>
  </si>
  <si>
    <t>105,874</t>
  </si>
  <si>
    <t>244,694</t>
  </si>
  <si>
    <t>26,168</t>
  </si>
  <si>
    <t>298,111</t>
  </si>
  <si>
    <t>285,177</t>
  </si>
  <si>
    <t>679,284</t>
  </si>
  <si>
    <t>2,734,659</t>
  </si>
  <si>
    <t>1,757,875</t>
  </si>
  <si>
    <t>583,884</t>
  </si>
  <si>
    <t>955,518</t>
  </si>
  <si>
    <t>445,420</t>
  </si>
  <si>
    <t>219,803</t>
  </si>
  <si>
    <t>272,660</t>
  </si>
  <si>
    <t>269,274</t>
  </si>
  <si>
    <t>592,283</t>
  </si>
  <si>
    <t>953,786</t>
  </si>
  <si>
    <t>493,783</t>
  </si>
  <si>
    <t>104,363</t>
  </si>
  <si>
    <t>353,331</t>
  </si>
  <si>
    <t>200,600</t>
  </si>
  <si>
    <t>861,990</t>
  </si>
  <si>
    <t>1,064,948</t>
  </si>
  <si>
    <t>375,351</t>
  </si>
  <si>
    <t>460,235</t>
  </si>
  <si>
    <t>817,100</t>
  </si>
  <si>
    <t xml:space="preserve">   43</t>
  </si>
  <si>
    <t>268,970</t>
  </si>
  <si>
    <t>310,548</t>
  </si>
  <si>
    <t>53,687</t>
  </si>
  <si>
    <t>761,419</t>
  </si>
  <si>
    <t>148,940</t>
  </si>
  <si>
    <t>2,956,932</t>
  </si>
  <si>
    <t>404,989</t>
  </si>
  <si>
    <t>476,463</t>
  </si>
  <si>
    <t>441,092</t>
  </si>
  <si>
    <t>1,939,409</t>
  </si>
  <si>
    <t>1,008,705</t>
  </si>
  <si>
    <t>649,583</t>
  </si>
  <si>
    <t>97,662</t>
  </si>
  <si>
    <t>75,185</t>
  </si>
  <si>
    <t>490,020</t>
  </si>
  <si>
    <t>179,430</t>
  </si>
  <si>
    <t>316,866</t>
  </si>
  <si>
    <t>595,979</t>
  </si>
  <si>
    <t>250,715</t>
  </si>
  <si>
    <t>306,487</t>
  </si>
  <si>
    <t>235,750</t>
  </si>
  <si>
    <t>378,613</t>
  </si>
  <si>
    <t>89,964</t>
  </si>
  <si>
    <t>145,831</t>
  </si>
  <si>
    <t>637,405</t>
  </si>
  <si>
    <t>954,812</t>
  </si>
  <si>
    <t>330,736</t>
  </si>
  <si>
    <t>518,063</t>
  </si>
  <si>
    <t>128,585</t>
  </si>
  <si>
    <t>114,140</t>
  </si>
  <si>
    <t>468,334</t>
  </si>
  <si>
    <t>400,808</t>
  </si>
  <si>
    <t>1,016,732</t>
  </si>
  <si>
    <t>70,471</t>
  </si>
  <si>
    <t>54,056</t>
  </si>
  <si>
    <t>218,335</t>
  </si>
  <si>
    <t>168,086</t>
  </si>
  <si>
    <t>201,873</t>
  </si>
  <si>
    <t>1,312,433</t>
  </si>
  <si>
    <t>100,157</t>
  </si>
  <si>
    <t>2,765,476</t>
  </si>
  <si>
    <t>38,729</t>
  </si>
  <si>
    <t>246,899</t>
  </si>
  <si>
    <t>284,184</t>
  </si>
  <si>
    <t>569,398</t>
  </si>
  <si>
    <t>407,195</t>
  </si>
  <si>
    <t>1,164,080</t>
  </si>
  <si>
    <t>242,548</t>
  </si>
  <si>
    <t>368,338</t>
  </si>
  <si>
    <t>32,763</t>
  </si>
  <si>
    <t>348,344</t>
  </si>
  <si>
    <t>506,143</t>
  </si>
  <si>
    <t>1,692,433</t>
  </si>
  <si>
    <t>189,240</t>
  </si>
  <si>
    <t>51,382</t>
  </si>
  <si>
    <t>892,955</t>
  </si>
  <si>
    <t>725,832</t>
  </si>
  <si>
    <t>86,507</t>
  </si>
  <si>
    <t>145,450</t>
  </si>
  <si>
    <t>542,881</t>
  </si>
  <si>
    <t>38,541</t>
  </si>
  <si>
    <t>276,261</t>
  </si>
  <si>
    <t>4,001,529</t>
  </si>
  <si>
    <t>1,024,053</t>
  </si>
  <si>
    <t>1,722,888</t>
  </si>
  <si>
    <t>1,094,088</t>
  </si>
  <si>
    <t>443,473</t>
  </si>
  <si>
    <t>1,191,752</t>
  </si>
  <si>
    <t>450,019</t>
  </si>
  <si>
    <t>533,835</t>
  </si>
  <si>
    <t>614,151</t>
  </si>
  <si>
    <t>85,247</t>
  </si>
  <si>
    <t>638,293</t>
  </si>
  <si>
    <t>561,102</t>
  </si>
  <si>
    <t>752,633</t>
  </si>
  <si>
    <t>280,286</t>
  </si>
  <si>
    <t>871,164</t>
  </si>
  <si>
    <t>1,733,423</t>
  </si>
  <si>
    <t>491,409</t>
  </si>
  <si>
    <t>&gt; than 200 kbps, &lt; than 2.5 mbps</t>
  </si>
  <si>
    <t>≥ than 2.5 mbps, &lt; than 10 mbps</t>
  </si>
  <si>
    <t>≥ than 10 mbps</t>
  </si>
  <si>
    <t>180,883</t>
  </si>
  <si>
    <t>363,933</t>
  </si>
  <si>
    <t>95,404</t>
  </si>
  <si>
    <t>359,530</t>
  </si>
  <si>
    <t>1,034,646</t>
  </si>
  <si>
    <r>
      <t>1</t>
    </r>
    <r>
      <rPr>
        <sz val="12"/>
        <rFont val="Times New Roman"/>
        <family val="1"/>
      </rPr>
      <t xml:space="preserve"> Persons per square mile and median household income are presented in decile groups.  Each decile group contains 10% of the reported geographic Zip Codes for which the demographic information, as of the year 2000, is available in Demographic Power Pack, Current Year Update (2000), MapInfo Corporation. </t>
    </r>
  </si>
  <si>
    <t>Notes for Tables 1 - 6 and Charts 1 - 10.</t>
  </si>
  <si>
    <t>See notes following Chart 10.</t>
  </si>
  <si>
    <r>
      <t>* Data withheld to maintain firm confidentiality</t>
    </r>
    <r>
      <rPr>
        <sz val="10"/>
        <rFont val="Arial"/>
        <family val="0"/>
      </rPr>
      <t>.</t>
    </r>
  </si>
  <si>
    <t xml:space="preserve">   47</t>
  </si>
  <si>
    <t>615,510</t>
  </si>
  <si>
    <t>125,005</t>
  </si>
  <si>
    <t>1,392,711</t>
  </si>
  <si>
    <t>1,165,853</t>
  </si>
  <si>
    <t>157,648</t>
  </si>
  <si>
    <t>200,221</t>
  </si>
  <si>
    <t>4,408,427</t>
  </si>
  <si>
    <t>294,612</t>
  </si>
  <si>
    <t>202,521</t>
  </si>
  <si>
    <t>629,538</t>
  </si>
  <si>
    <t>730,203</t>
  </si>
  <si>
    <t>248,440</t>
  </si>
  <si>
    <t>1,492,484</t>
  </si>
  <si>
    <t>1,811,845</t>
  </si>
  <si>
    <t>1,057,576</t>
  </si>
  <si>
    <t>262,671</t>
  </si>
  <si>
    <t>139,946</t>
  </si>
  <si>
    <t>355,013</t>
  </si>
  <si>
    <t>302,957</t>
  </si>
  <si>
    <t>2,654,674</t>
  </si>
  <si>
    <t>860,385</t>
  </si>
  <si>
    <t>2,646,898</t>
  </si>
  <si>
    <t>169,917</t>
  </si>
  <si>
    <t>276,141</t>
  </si>
  <si>
    <t>1,153,432</t>
  </si>
  <si>
    <t>471,137</t>
  </si>
  <si>
    <t>108,622</t>
  </si>
  <si>
    <t>7,226</t>
  </si>
  <si>
    <t>1,575,375</t>
  </si>
  <si>
    <t>83,086</t>
  </si>
  <si>
    <t xml:space="preserve">    Mobile Wireless</t>
  </si>
  <si>
    <t xml:space="preserve"> Mobile Wireless</t>
  </si>
  <si>
    <t>Dec 2006</t>
  </si>
  <si>
    <t xml:space="preserve"> Dec 2006</t>
  </si>
  <si>
    <t xml:space="preserve">   63</t>
  </si>
  <si>
    <t xml:space="preserve">   45</t>
  </si>
  <si>
    <t xml:space="preserve">   81</t>
  </si>
  <si>
    <t xml:space="preserve">   83</t>
  </si>
  <si>
    <t xml:space="preserve">   66</t>
  </si>
  <si>
    <t xml:space="preserve">   67</t>
  </si>
  <si>
    <t xml:space="preserve">   72</t>
  </si>
  <si>
    <t xml:space="preserve">   40</t>
  </si>
  <si>
    <t xml:space="preserve">   61</t>
  </si>
  <si>
    <t xml:space="preserve">   79</t>
  </si>
  <si>
    <t>314,640</t>
  </si>
  <si>
    <t>342,340</t>
  </si>
  <si>
    <t>898,850</t>
  </si>
  <si>
    <t>60,055</t>
  </si>
  <si>
    <t>145,008</t>
  </si>
  <si>
    <t>365,228</t>
  </si>
  <si>
    <t>838,455</t>
  </si>
  <si>
    <t>1,832,564</t>
  </si>
  <si>
    <t>183,503</t>
  </si>
  <si>
    <t>4,342,556</t>
  </si>
  <si>
    <t>3,155,718</t>
  </si>
  <si>
    <t>473,148</t>
  </si>
  <si>
    <t>523,159</t>
  </si>
  <si>
    <t>1,489,091</t>
  </si>
  <si>
    <t>454,348</t>
  </si>
  <si>
    <t>273,734</t>
  </si>
  <si>
    <t>268,008</t>
  </si>
  <si>
    <t>1,873,271</t>
  </si>
  <si>
    <t>2,178,484</t>
  </si>
  <si>
    <t>5,346,321</t>
  </si>
  <si>
    <t>1,126,082</t>
  </si>
  <si>
    <t>417,674</t>
  </si>
  <si>
    <t>108,595</t>
  </si>
  <si>
    <t>1,211,763</t>
  </si>
  <si>
    <t>515,054</t>
  </si>
  <si>
    <t>233,039</t>
  </si>
  <si>
    <t>234,266</t>
  </si>
  <si>
    <t>202,751</t>
  </si>
  <si>
    <t>303,296</t>
  </si>
  <si>
    <t>333,339</t>
  </si>
  <si>
    <t>774,736</t>
  </si>
  <si>
    <t>270,811</t>
  </si>
  <si>
    <t>419,735</t>
  </si>
  <si>
    <t>892,835</t>
  </si>
  <si>
    <t>152,291</t>
  </si>
  <si>
    <t>489,553</t>
  </si>
  <si>
    <t>781,120</t>
  </si>
  <si>
    <t>1,813,960</t>
  </si>
  <si>
    <t>1,044,333</t>
  </si>
  <si>
    <t>606,616</t>
  </si>
  <si>
    <t>1,103,040</t>
  </si>
  <si>
    <t>541,116</t>
  </si>
  <si>
    <t>154,179</t>
  </si>
  <si>
    <t>135,965</t>
  </si>
  <si>
    <t>332,307</t>
  </si>
  <si>
    <t>545,679</t>
  </si>
  <si>
    <t>82,876</t>
  </si>
  <si>
    <t>65,238</t>
  </si>
  <si>
    <t>264,121</t>
  </si>
  <si>
    <t>112,032</t>
  </si>
  <si>
    <t>239,465</t>
  </si>
  <si>
    <t>470,118</t>
  </si>
  <si>
    <t>190,202</t>
  </si>
  <si>
    <t>209,781</t>
  </si>
  <si>
    <t>703,950</t>
  </si>
  <si>
    <t>1,385,953</t>
  </si>
  <si>
    <t>3,392,607</t>
  </si>
  <si>
    <t>156,620</t>
  </si>
  <si>
    <t>108,906</t>
  </si>
  <si>
    <t>422,964</t>
  </si>
  <si>
    <t>1,103,960</t>
  </si>
  <si>
    <t>2,967,028</t>
  </si>
  <si>
    <t>424</t>
  </si>
  <si>
    <t>5,669,523</t>
  </si>
  <si>
    <t>648,001</t>
  </si>
  <si>
    <t>1,040,513</t>
  </si>
  <si>
    <t>2,366,079</t>
  </si>
  <si>
    <t>46,346</t>
  </si>
  <si>
    <t>354</t>
  </si>
  <si>
    <t>70,878</t>
  </si>
  <si>
    <t>131,348</t>
  </si>
  <si>
    <t>858,846</t>
  </si>
  <si>
    <t>1,303,470</t>
  </si>
  <si>
    <t>277,282</t>
  </si>
  <si>
    <t>312,500</t>
  </si>
  <si>
    <t>311,604</t>
  </si>
  <si>
    <t>1,012,845</t>
  </si>
  <si>
    <t>1,255,720</t>
  </si>
  <si>
    <t>3,374,313</t>
  </si>
  <si>
    <t>251,163</t>
  </si>
  <si>
    <t>349,994</t>
  </si>
  <si>
    <t>1,041,762</t>
  </si>
  <si>
    <t>39,684</t>
  </si>
  <si>
    <t>100,155</t>
  </si>
  <si>
    <t>154,738</t>
  </si>
  <si>
    <t>396,928</t>
  </si>
  <si>
    <t>1,997,483</t>
  </si>
  <si>
    <t>222,307</t>
  </si>
  <si>
    <t>638,618</t>
  </si>
  <si>
    <t>61,441</t>
  </si>
  <si>
    <t>170,245</t>
  </si>
  <si>
    <t>11,139</t>
  </si>
  <si>
    <t>505,285</t>
  </si>
  <si>
    <t>533,668</t>
  </si>
  <si>
    <t>806,126</t>
  </si>
  <si>
    <t>2,015,564</t>
  </si>
  <si>
    <t>104,637</t>
  </si>
  <si>
    <t>417,510</t>
  </si>
  <si>
    <t>591,981</t>
  </si>
  <si>
    <t>44,347</t>
  </si>
  <si>
    <t>156,940</t>
  </si>
  <si>
    <t xml:space="preserve"> Fiber</t>
  </si>
  <si>
    <t xml:space="preserve">* Data withheld to maintain firm confidentiality. </t>
  </si>
  <si>
    <r>
      <t xml:space="preserve"> Fiber </t>
    </r>
    <r>
      <rPr>
        <vertAlign val="superscript"/>
        <sz val="11"/>
        <rFont val="Times New Roman"/>
        <family val="1"/>
      </rPr>
      <t>3</t>
    </r>
  </si>
  <si>
    <r>
      <t>RBOC</t>
    </r>
    <r>
      <rPr>
        <b/>
        <vertAlign val="superscript"/>
        <sz val="11"/>
        <rFont val="Times New Roman"/>
        <family val="1"/>
      </rPr>
      <t xml:space="preserve"> 4</t>
    </r>
  </si>
  <si>
    <r>
      <t>ILEC</t>
    </r>
    <r>
      <rPr>
        <b/>
        <vertAlign val="superscript"/>
        <sz val="11"/>
        <rFont val="Times New Roman"/>
        <family val="1"/>
      </rPr>
      <t xml:space="preserve"> 5</t>
    </r>
  </si>
  <si>
    <r>
      <t>4</t>
    </r>
    <r>
      <rPr>
        <sz val="12"/>
        <rFont val="Times New Roman"/>
        <family val="1"/>
      </rPr>
      <t xml:space="preserve"> RBOC lines include lines owned by AT&amp;T, Qwest and Verizon, and their affiliates.</t>
    </r>
  </si>
  <si>
    <r>
      <t xml:space="preserve">3 </t>
    </r>
    <r>
      <rPr>
        <sz val="12"/>
        <rFont val="Times New Roman"/>
        <family val="1"/>
      </rPr>
      <t>Fiber lines included electric power line through December 2004.</t>
    </r>
  </si>
  <si>
    <t>601,889</t>
  </si>
  <si>
    <t>1,944,069</t>
  </si>
  <si>
    <t>144,569</t>
  </si>
  <si>
    <t>268,746</t>
  </si>
  <si>
    <t>108,476</t>
  </si>
  <si>
    <t>138,621</t>
  </si>
  <si>
    <t>57,722</t>
  </si>
  <si>
    <t>92,860</t>
  </si>
  <si>
    <t>19,515,483</t>
  </si>
  <si>
    <t>26,558,206</t>
  </si>
  <si>
    <t>1,039,445</t>
  </si>
  <si>
    <t>7,337,217</t>
  </si>
  <si>
    <t>922,569</t>
  </si>
  <si>
    <t>1,557,918</t>
  </si>
  <si>
    <t>855,752</t>
  </si>
  <si>
    <t>811,837</t>
  </si>
  <si>
    <t>96,314</t>
  </si>
  <si>
    <t>124,243</t>
  </si>
  <si>
    <t>3,467,504</t>
  </si>
  <si>
    <t>1,219,631</t>
  </si>
  <si>
    <t>54,772</t>
  </si>
  <si>
    <t>88,812</t>
  </si>
  <si>
    <t>497,262</t>
  </si>
  <si>
    <t xml:space="preserve">Some historical data have been revised.  See additional notes following Chart 10.   </t>
  </si>
  <si>
    <t xml:space="preserve">Some historical data have been revised.  See additional notes following Chart 10.    </t>
  </si>
  <si>
    <t xml:space="preserve">Some historical data have been revised.  See additional notes following Chart 10.  </t>
  </si>
  <si>
    <r>
      <t>5</t>
    </r>
    <r>
      <rPr>
        <sz val="12"/>
        <rFont val="Times New Roman"/>
        <family val="1"/>
      </rPr>
      <t xml:space="preserve"> High-speed lines reported by non-ILEC affiliates of RBOCs are reported in the column for RBOC lines and are excluded from the column for non-ILEC lines.  Lines reported by non-ILEC affiliates of ILECs other than the RBOCs are reported in the column for non-ILEC lines.  </t>
    </r>
  </si>
  <si>
    <t>112,506</t>
  </si>
  <si>
    <t>42,517,810</t>
  </si>
  <si>
    <t>50,781</t>
  </si>
  <si>
    <t>83,667</t>
  </si>
  <si>
    <t>24,017,442</t>
  </si>
  <si>
    <t>For data through December 2004, only those providers with at least 250 lines per state were required to file.  Some historical data have been revised.</t>
  </si>
  <si>
    <r>
      <t xml:space="preserve">2 </t>
    </r>
    <r>
      <rPr>
        <sz val="12"/>
        <rFont val="Times New Roman"/>
        <family val="1"/>
      </rPr>
      <t xml:space="preserve"> The mutually exclusive types of technology are, respectively:  Asymmetric digital subscriber line (ADSL) technologies, which provide speeds in one direction greater than speeds in the other direction; symmetric digital subscriber line (SDSL) technologies; traditional wireline technologies when used to provide equivalent Internet access functionality, including Ethernet service if delivered to the subscriber's location over copper (as opposed to optical fiber) plant; cable modem, including the typical hybrid fiber-coax (HFC) architecture of upgraded cable TV systems; optical fiber to the subscriber's premises (e.g., Fiber-to-the-Home, or FTTH); satellite and fixed and mobile terrestrial wireless systems, which use radio spectrum to communicate with a radio transmitter; electric power line; and other.  </t>
    </r>
  </si>
  <si>
    <t>TOTAL</t>
  </si>
  <si>
    <t>Chart 2 - Table 1</t>
  </si>
  <si>
    <t>Chart 3 - Table 2</t>
  </si>
  <si>
    <t>Chart 4 - Table 2</t>
  </si>
  <si>
    <t>Chart 5 - Table 3</t>
  </si>
  <si>
    <t>Chart 6 - Table 3</t>
  </si>
  <si>
    <t>Chart 7 - Table 4</t>
  </si>
  <si>
    <t>Chart 8 - Table 4</t>
  </si>
  <si>
    <t>Chart 9 - Table 5</t>
  </si>
  <si>
    <t>Chart 10 - Table 6</t>
  </si>
  <si>
    <t>Chart 11 - Table 7</t>
  </si>
  <si>
    <t>Chart 12 - Table 15</t>
  </si>
  <si>
    <t>RAW DATA FOR HIGH-SPEED CHARTS</t>
  </si>
  <si>
    <t xml:space="preserve">    Residential</t>
  </si>
  <si>
    <t>Jun 2007</t>
  </si>
  <si>
    <t>High-Speed Lines by Technology as of June 30, 2007</t>
  </si>
  <si>
    <t>Advanced Services Lines by Technology as of June 30, 2007</t>
  </si>
  <si>
    <t>Residential High-Speed Lines by Technology as of June 30, 2007</t>
  </si>
  <si>
    <t>June 2007</t>
  </si>
  <si>
    <t>Residential Advanced Services Lines by Technology as of June 30, 2007</t>
  </si>
  <si>
    <t>As of June 30, 2007</t>
  </si>
  <si>
    <t>Lines by Information Transfer Rates in the Faster Directions as of June 30, 2007</t>
  </si>
  <si>
    <r>
      <t>High-Speed Lines by Type of Provider as of June 30, 2007</t>
    </r>
    <r>
      <rPr>
        <b/>
        <vertAlign val="superscript"/>
        <sz val="11"/>
        <rFont val="Times New Roman"/>
        <family val="1"/>
      </rPr>
      <t xml:space="preserve"> 1</t>
    </r>
  </si>
  <si>
    <t>Share of High-Speed Lines by Type of Provider as of June 30, 2007</t>
  </si>
  <si>
    <t>Providers of High-Speed Lines by Technology as of June 30, 2007</t>
  </si>
  <si>
    <t xml:space="preserve">51,218,145   </t>
  </si>
  <si>
    <t>Chart 1 - Table 1 and the use of row 4 (A-P) for the x axis in charts 1, 3, 5, and 7.</t>
  </si>
  <si>
    <t>High-Speed Lines by Type of End User as of June 30, 2007</t>
  </si>
  <si>
    <t>Percentage of Residential End-User Premises with Access to High-Speed Services as of June 30, 2007</t>
  </si>
  <si>
    <t>Percentage of Zip Codes with High-Speed Lines in Service by Technology as of June 30, 2007</t>
  </si>
  <si>
    <t>Percentage of Zip Codes with High-Speed Lines in Service as of June 30, 2007</t>
  </si>
  <si>
    <t xml:space="preserve">Jun 2002 </t>
  </si>
  <si>
    <r>
      <t>Jun 2003</t>
    </r>
    <r>
      <rPr>
        <b/>
        <vertAlign val="superscript"/>
        <sz val="11"/>
        <rFont val="Times New Roman"/>
        <family val="1"/>
      </rPr>
      <t xml:space="preserve"> </t>
    </r>
  </si>
  <si>
    <t>356,732</t>
  </si>
  <si>
    <t>5,483</t>
  </si>
  <si>
    <t>374,029</t>
  </si>
  <si>
    <t>1,050</t>
  </si>
  <si>
    <t>662</t>
  </si>
  <si>
    <t>1,117,951</t>
  </si>
  <si>
    <t>63,708</t>
  </si>
  <si>
    <t>8,673</t>
  </si>
  <si>
    <t>483</t>
  </si>
  <si>
    <t>8,269</t>
  </si>
  <si>
    <t>156,187</t>
  </si>
  <si>
    <t>405,724</t>
  </si>
  <si>
    <t>1,491</t>
  </si>
  <si>
    <t>12,630</t>
  </si>
  <si>
    <t>850,307</t>
  </si>
  <si>
    <t>1,996</t>
  </si>
  <si>
    <t>17,122</t>
  </si>
  <si>
    <t>2,192,644</t>
  </si>
  <si>
    <t>226,842</t>
  </si>
  <si>
    <t>1,406</t>
  </si>
  <si>
    <t>3,018</t>
  </si>
  <si>
    <t>205,349</t>
  </si>
  <si>
    <t>2,254</t>
  </si>
  <si>
    <t>528,653</t>
  </si>
  <si>
    <t>4,582,000</t>
  </si>
  <si>
    <t>32,731</t>
  </si>
  <si>
    <t>145,031</t>
  </si>
  <si>
    <t>3,410,983</t>
  </si>
  <si>
    <t>194,514</t>
  </si>
  <si>
    <t>60,899</t>
  </si>
  <si>
    <t>14,446,700</t>
  </si>
  <si>
    <t>529,504</t>
  </si>
  <si>
    <t>2,810</t>
  </si>
  <si>
    <t>16,060</t>
  </si>
  <si>
    <t>560,557</t>
  </si>
  <si>
    <t>1,285</t>
  </si>
  <si>
    <t>21,864</t>
  </si>
  <si>
    <t>1,827,860</t>
  </si>
  <si>
    <t>3,414</t>
  </si>
  <si>
    <t>513,211</t>
  </si>
  <si>
    <t>2,860</t>
  </si>
  <si>
    <t>1,546,724</t>
  </si>
  <si>
    <t>151</t>
  </si>
  <si>
    <t>1,901</t>
  </si>
  <si>
    <t>353,763</t>
  </si>
  <si>
    <t>2,462</t>
  </si>
  <si>
    <t>2,675</t>
  </si>
  <si>
    <t>704</t>
  </si>
  <si>
    <t>337,897</t>
  </si>
  <si>
    <t>8,186</t>
  </si>
  <si>
    <t>2,344,445</t>
  </si>
  <si>
    <t>1,218,885</t>
  </si>
  <si>
    <t>6,472</t>
  </si>
  <si>
    <t>33,415</t>
  </si>
  <si>
    <t>802,047</t>
  </si>
  <si>
    <t>2,793</t>
  </si>
  <si>
    <t>3,797</t>
  </si>
  <si>
    <t>3,091,055</t>
  </si>
  <si>
    <t>813</t>
  </si>
  <si>
    <t>329</t>
  </si>
  <si>
    <t>486,337</t>
  </si>
  <si>
    <t>129,188</t>
  </si>
  <si>
    <t>340</t>
  </si>
  <si>
    <t>1,507</t>
  </si>
  <si>
    <t>116,273</t>
  </si>
  <si>
    <t>635</t>
  </si>
  <si>
    <t>34,905</t>
  </si>
  <si>
    <t>483,049</t>
  </si>
  <si>
    <t>1,465,869</t>
  </si>
  <si>
    <t>21,020</t>
  </si>
  <si>
    <t>410,438</t>
  </si>
  <si>
    <t>34,449</t>
  </si>
  <si>
    <t>10,834</t>
  </si>
  <si>
    <t>270,101</t>
  </si>
  <si>
    <t>4,244</t>
  </si>
  <si>
    <t>3,151</t>
  </si>
  <si>
    <t>267,712</t>
  </si>
  <si>
    <t>14,802</t>
  </si>
  <si>
    <t>826,096</t>
  </si>
  <si>
    <t>216,800</t>
  </si>
  <si>
    <t>4,568</t>
  </si>
  <si>
    <t>5,555</t>
  </si>
  <si>
    <t>351,371</t>
  </si>
  <si>
    <t>3,474</t>
  </si>
  <si>
    <t>13,303</t>
  </si>
  <si>
    <t>869,111</t>
  </si>
  <si>
    <t>340,350</t>
  </si>
  <si>
    <t>4,352</t>
  </si>
  <si>
    <t>7,208</t>
  </si>
  <si>
    <t>2,513</t>
  </si>
  <si>
    <t>2,100</t>
  </si>
  <si>
    <t>306,283</t>
  </si>
  <si>
    <t>3,693</t>
  </si>
  <si>
    <t>446,485</t>
  </si>
  <si>
    <t>14,266</t>
  </si>
  <si>
    <t>2,171</t>
  </si>
  <si>
    <t>1,087,384</t>
  </si>
  <si>
    <t>169,458</t>
  </si>
  <si>
    <t>512,156</t>
  </si>
  <si>
    <t>9,180</t>
  </si>
  <si>
    <t>829,473</t>
  </si>
  <si>
    <t>2,172,295</t>
  </si>
  <si>
    <t>6,273</t>
  </si>
  <si>
    <t>16,986</t>
  </si>
  <si>
    <t>1,088,170</t>
  </si>
  <si>
    <t>2,660,501</t>
  </si>
  <si>
    <t>668,725</t>
  </si>
  <si>
    <t>4,408</t>
  </si>
  <si>
    <t>22,575</t>
  </si>
  <si>
    <t>1,197,105</t>
  </si>
  <si>
    <t>9,033</t>
  </si>
  <si>
    <t>6,655</t>
  </si>
  <si>
    <t>2,966,289</t>
  </si>
  <si>
    <t>449,452</t>
  </si>
  <si>
    <t>21,562</t>
  </si>
  <si>
    <t>7,114</t>
  </si>
  <si>
    <t>6,961</t>
  </si>
  <si>
    <t>27,403</t>
  </si>
  <si>
    <t>180,281</t>
  </si>
  <si>
    <t>184</t>
  </si>
  <si>
    <t>4,645</t>
  </si>
  <si>
    <t>151,539</t>
  </si>
  <si>
    <t>623</t>
  </si>
  <si>
    <t>399,571</t>
  </si>
  <si>
    <t>618,302</t>
  </si>
  <si>
    <t>5,653</t>
  </si>
  <si>
    <t>473,449</t>
  </si>
  <si>
    <t>4,731</t>
  </si>
  <si>
    <t>7,512</t>
  </si>
  <si>
    <t>1,564,371</t>
  </si>
  <si>
    <t>95,790</t>
  </si>
  <si>
    <t>2,549</t>
  </si>
  <si>
    <t>876</t>
  </si>
  <si>
    <t>74,246</t>
  </si>
  <si>
    <t>286</t>
  </si>
  <si>
    <t>7,653</t>
  </si>
  <si>
    <t>346,230</t>
  </si>
  <si>
    <t>124,126</t>
  </si>
  <si>
    <t>1,081</t>
  </si>
  <si>
    <t>238,019</t>
  </si>
  <si>
    <t>527</t>
  </si>
  <si>
    <t>537,693</t>
  </si>
  <si>
    <t>207,051</t>
  </si>
  <si>
    <t>1,565</t>
  </si>
  <si>
    <t>1,810</t>
  </si>
  <si>
    <t>10,997</t>
  </si>
  <si>
    <t>98,113</t>
  </si>
  <si>
    <t>2,427</t>
  </si>
  <si>
    <t>234,466</t>
  </si>
  <si>
    <t>544,115</t>
  </si>
  <si>
    <t>731,487</t>
  </si>
  <si>
    <t>5,561</t>
  </si>
  <si>
    <t>1,473,709</t>
  </si>
  <si>
    <t>4,150,053</t>
  </si>
  <si>
    <t>179,856</t>
  </si>
  <si>
    <t>401</t>
  </si>
  <si>
    <t>1,867</t>
  </si>
  <si>
    <t>117,336</t>
  </si>
  <si>
    <t>2,518</t>
  </si>
  <si>
    <t>544,706</t>
  </si>
  <si>
    <t>1,178,637</t>
  </si>
  <si>
    <t>22,270</t>
  </si>
  <si>
    <t>507</t>
  </si>
  <si>
    <t>725,396</t>
  </si>
  <si>
    <t>24,100</t>
  </si>
  <si>
    <t>21,531</t>
  </si>
  <si>
    <t>1,134,075</t>
  </si>
  <si>
    <t>5,683</t>
  </si>
  <si>
    <t>2,894,042</t>
  </si>
  <si>
    <t>51,096</t>
  </si>
  <si>
    <t>3,288</t>
  </si>
  <si>
    <t>382</t>
  </si>
  <si>
    <t>76,353</t>
  </si>
  <si>
    <t>5,508</t>
  </si>
  <si>
    <t>4,873</t>
  </si>
  <si>
    <t>144,994</t>
  </si>
  <si>
    <t>945,096</t>
  </si>
  <si>
    <t>4,722</t>
  </si>
  <si>
    <t>1,405,899</t>
  </si>
  <si>
    <t>15,876</t>
  </si>
  <si>
    <t>13,573</t>
  </si>
  <si>
    <t>3,956,535</t>
  </si>
  <si>
    <t>301,523</t>
  </si>
  <si>
    <t>3,109</t>
  </si>
  <si>
    <t>4,637</t>
  </si>
  <si>
    <t>347,813</t>
  </si>
  <si>
    <t>4,241</t>
  </si>
  <si>
    <t>3,324</t>
  </si>
  <si>
    <t>780,533</t>
  </si>
  <si>
    <t>338,765</t>
  </si>
  <si>
    <t>7,844</t>
  </si>
  <si>
    <t>6,121</t>
  </si>
  <si>
    <t>489,902</t>
  </si>
  <si>
    <t>23,118</t>
  </si>
  <si>
    <t>21,293</t>
  </si>
  <si>
    <t>1,285,947</t>
  </si>
  <si>
    <t>18,768</t>
  </si>
  <si>
    <t>1,271,157</t>
  </si>
  <si>
    <t>1,214</t>
  </si>
  <si>
    <t>3,880</t>
  </si>
  <si>
    <t>332,671</t>
  </si>
  <si>
    <t>1,078</t>
  </si>
  <si>
    <t>1,799</t>
  </si>
  <si>
    <t>416,053</t>
  </si>
  <si>
    <t>322,858</t>
  </si>
  <si>
    <t>92</t>
  </si>
  <si>
    <t>12,527</t>
  </si>
  <si>
    <t>7,684</t>
  </si>
  <si>
    <t>45,772</t>
  </si>
  <si>
    <t>3,895</t>
  </si>
  <si>
    <t>252</t>
  </si>
  <si>
    <t>100,903</t>
  </si>
  <si>
    <t>2,724</t>
  </si>
  <si>
    <t>4,878</t>
  </si>
  <si>
    <t>164,627</t>
  </si>
  <si>
    <t>446,551</t>
  </si>
  <si>
    <t>912</t>
  </si>
  <si>
    <t>24,648</t>
  </si>
  <si>
    <t>662,520</t>
  </si>
  <si>
    <t>9,890</t>
  </si>
  <si>
    <t>2,036,625</t>
  </si>
  <si>
    <t>2,180,827</t>
  </si>
  <si>
    <t>13,629</t>
  </si>
  <si>
    <t>37,066</t>
  </si>
  <si>
    <t>2,081,963</t>
  </si>
  <si>
    <t>169,821</t>
  </si>
  <si>
    <t>72,403</t>
  </si>
  <si>
    <t>6,855,680</t>
  </si>
  <si>
    <t>249,683</t>
  </si>
  <si>
    <t>5,454</t>
  </si>
  <si>
    <t>1,907</t>
  </si>
  <si>
    <t>21,252</t>
  </si>
  <si>
    <t>818,665</t>
  </si>
  <si>
    <t>68,041</t>
  </si>
  <si>
    <t>936</t>
  </si>
  <si>
    <t>2,273</t>
  </si>
  <si>
    <t>193,151</t>
  </si>
  <si>
    <t>16,014</t>
  </si>
  <si>
    <t>547,941</t>
  </si>
  <si>
    <t>5,052</t>
  </si>
  <si>
    <t>906,252</t>
  </si>
  <si>
    <t>100,609</t>
  </si>
  <si>
    <t>9,507</t>
  </si>
  <si>
    <t>2,689,907</t>
  </si>
  <si>
    <t>569,397</t>
  </si>
  <si>
    <t>7,688</t>
  </si>
  <si>
    <t>862,049</t>
  </si>
  <si>
    <t>19,849</t>
  </si>
  <si>
    <t>45,664</t>
  </si>
  <si>
    <t>2,481,537</t>
  </si>
  <si>
    <t>123,645</t>
  </si>
  <si>
    <t>2,193</t>
  </si>
  <si>
    <t>155,867</t>
  </si>
  <si>
    <t>306,449</t>
  </si>
  <si>
    <t>13,977</t>
  </si>
  <si>
    <t>636,675</t>
  </si>
  <si>
    <t>10,838</t>
  </si>
  <si>
    <t>49,933</t>
  </si>
  <si>
    <t>1,657</t>
  </si>
  <si>
    <t>294</t>
  </si>
  <si>
    <t>3,445</t>
  </si>
  <si>
    <t>205,711</t>
  </si>
  <si>
    <t>668,803</t>
  </si>
  <si>
    <t xml:space="preserve">   55</t>
  </si>
  <si>
    <t xml:space="preserve">   44</t>
  </si>
  <si>
    <t xml:space="preserve">   62</t>
  </si>
  <si>
    <t xml:space="preserve">  128</t>
  </si>
  <si>
    <t xml:space="preserve">   29</t>
  </si>
  <si>
    <t xml:space="preserve">  188</t>
  </si>
  <si>
    <t xml:space="preserve">   50</t>
  </si>
  <si>
    <t xml:space="preserve">   74</t>
  </si>
  <si>
    <t xml:space="preserve">   98</t>
  </si>
  <si>
    <t xml:space="preserve">   88</t>
  </si>
  <si>
    <t xml:space="preserve">   65</t>
  </si>
  <si>
    <t xml:space="preserve">   73</t>
  </si>
  <si>
    <t xml:space="preserve">   86</t>
  </si>
  <si>
    <t xml:space="preserve">   78</t>
  </si>
  <si>
    <t xml:space="preserve">   48</t>
  </si>
  <si>
    <t xml:space="preserve">  135</t>
  </si>
  <si>
    <t xml:space="preserve">   54</t>
  </si>
  <si>
    <t xml:space="preserve">  282</t>
  </si>
  <si>
    <t>718,686</t>
  </si>
  <si>
    <t>399,265</t>
  </si>
  <si>
    <t>132,870</t>
  </si>
  <si>
    <t>23,317</t>
  </si>
  <si>
    <t>1,333,095</t>
  </si>
  <si>
    <t>859,549</t>
  </si>
  <si>
    <t>459,257</t>
  </si>
  <si>
    <t>69,396</t>
  </si>
  <si>
    <t>8,727,780</t>
  </si>
  <si>
    <t>5,718,920</t>
  </si>
  <si>
    <t>1,162,337</t>
  </si>
  <si>
    <t>665,523</t>
  </si>
  <si>
    <t>974,624</t>
  </si>
  <si>
    <t>572,100</t>
  </si>
  <si>
    <t>200,239</t>
  </si>
  <si>
    <t>153,524</t>
  </si>
  <si>
    <t>163,968</t>
  </si>
  <si>
    <t>173,929</t>
  </si>
  <si>
    <t>2,022,505</t>
  </si>
  <si>
    <t>1,068,550</t>
  </si>
  <si>
    <t>306,910</t>
  </si>
  <si>
    <t>179,427</t>
  </si>
  <si>
    <t>275,666</t>
  </si>
  <si>
    <t>207,383</t>
  </si>
  <si>
    <t>531,037</t>
  </si>
  <si>
    <t>295,059</t>
  </si>
  <si>
    <t>642,058</t>
  </si>
  <si>
    <t>227,053</t>
  </si>
  <si>
    <t>236,883</t>
  </si>
  <si>
    <t>810,519</t>
  </si>
  <si>
    <t>276,865</t>
  </si>
  <si>
    <t>1,516,557</t>
  </si>
  <si>
    <t>655,738</t>
  </si>
  <si>
    <t>1,705,007</t>
  </si>
  <si>
    <t>955,494</t>
  </si>
  <si>
    <t>1,954,325</t>
  </si>
  <si>
    <t>1,011,964</t>
  </si>
  <si>
    <t>525,970</t>
  </si>
  <si>
    <t>325,461</t>
  </si>
  <si>
    <t>74,110</t>
  </si>
  <si>
    <t>1,195,717</t>
  </si>
  <si>
    <t>368,654</t>
  </si>
  <si>
    <t>166,819</t>
  </si>
  <si>
    <t>179,411</t>
  </si>
  <si>
    <t>323,757</t>
  </si>
  <si>
    <t>342,189</t>
  </si>
  <si>
    <t>201,926</t>
  </si>
  <si>
    <t>2,361,052</t>
  </si>
  <si>
    <t>1,789,001</t>
  </si>
  <si>
    <t>307,519</t>
  </si>
  <si>
    <t>237,187</t>
  </si>
  <si>
    <t>2,206,247</t>
  </si>
  <si>
    <t>1,877,677</t>
  </si>
  <si>
    <t>1,016,365</t>
  </si>
  <si>
    <t>129,193</t>
  </si>
  <si>
    <t>15,801</t>
  </si>
  <si>
    <t>2,409,776</t>
  </si>
  <si>
    <t>1,546,759</t>
  </si>
  <si>
    <t>681,017</t>
  </si>
  <si>
    <t>99,516</t>
  </si>
  <si>
    <t>886,110</t>
  </si>
  <si>
    <t>399,837</t>
  </si>
  <si>
    <t>275,840</t>
  </si>
  <si>
    <t>56,831</t>
  </si>
  <si>
    <t>258,772</t>
  </si>
  <si>
    <t>157,281</t>
  </si>
  <si>
    <t>145,375</t>
  </si>
  <si>
    <t>19,252</t>
  </si>
  <si>
    <t>1,121,831</t>
  </si>
  <si>
    <t>914,794</t>
  </si>
  <si>
    <t>454,577</t>
  </si>
  <si>
    <t>364,088</t>
  </si>
  <si>
    <t>118,146</t>
  </si>
  <si>
    <t>75,005</t>
  </si>
  <si>
    <t>14,697</t>
  </si>
  <si>
    <t>1,317</t>
  </si>
  <si>
    <t>1,616,838</t>
  </si>
  <si>
    <t>1,073,069</t>
  </si>
  <si>
    <t>1,525,681</t>
  </si>
  <si>
    <t>955,856</t>
  </si>
  <si>
    <t>275,845</t>
  </si>
  <si>
    <t>30,604</t>
  </si>
  <si>
    <t>101,092</t>
  </si>
  <si>
    <t>104,619</t>
  </si>
  <si>
    <t>9,395,265</t>
  </si>
  <si>
    <t>2,054,171</t>
  </si>
  <si>
    <t>446,187</t>
  </si>
  <si>
    <t>252,361</t>
  </si>
  <si>
    <t>4,854,803</t>
  </si>
  <si>
    <t>1,914,822</t>
  </si>
  <si>
    <t>646,344</t>
  </si>
  <si>
    <t>4,357,437</t>
  </si>
  <si>
    <t>1,792,817</t>
  </si>
  <si>
    <t>245,669</t>
  </si>
  <si>
    <t>189,178</t>
  </si>
  <si>
    <t>130,998</t>
  </si>
  <si>
    <t>1,002,972</t>
  </si>
  <si>
    <t>446,448</t>
  </si>
  <si>
    <t>22,584,255</t>
  </si>
  <si>
    <t>225,190</t>
  </si>
  <si>
    <t>963,651</t>
  </si>
  <si>
    <t>431,530</t>
  </si>
  <si>
    <t>11,894,864</t>
  </si>
  <si>
    <t>1,262,569</t>
  </si>
  <si>
    <t>381,283</t>
  </si>
  <si>
    <t>3,538,857</t>
  </si>
  <si>
    <t>1,417,112</t>
  </si>
  <si>
    <t>657,102</t>
  </si>
  <si>
    <t>728,569</t>
  </si>
  <si>
    <t>306,006</t>
  </si>
  <si>
    <t>2,243,742</t>
  </si>
  <si>
    <t>2,430,869</t>
  </si>
  <si>
    <t>1,312,900</t>
  </si>
  <si>
    <t>1,275,123</t>
  </si>
  <si>
    <t>792,950</t>
  </si>
  <si>
    <t>443,207</t>
  </si>
  <si>
    <t>3,200,543</t>
  </si>
  <si>
    <t>657,940</t>
  </si>
  <si>
    <t>1,060,386</t>
  </si>
  <si>
    <t>1,574,022</t>
  </si>
  <si>
    <t>5,554,547</t>
  </si>
  <si>
    <t>2,197,693</t>
  </si>
  <si>
    <t>1,253,335</t>
  </si>
  <si>
    <t>200,129</t>
  </si>
  <si>
    <t>113,001</t>
  </si>
  <si>
    <t>104,780</t>
  </si>
  <si>
    <t>394,686</t>
  </si>
  <si>
    <t>93,589</t>
  </si>
  <si>
    <t>284,892</t>
  </si>
  <si>
    <t>25,412,883</t>
  </si>
  <si>
    <t>1,332,023</t>
  </si>
  <si>
    <t>370,200</t>
  </si>
  <si>
    <t>320,638</t>
  </si>
  <si>
    <t>444,118</t>
  </si>
  <si>
    <t>452,517</t>
  </si>
  <si>
    <t>417,584</t>
  </si>
  <si>
    <t>877,235</t>
  </si>
  <si>
    <t>2,666,304</t>
  </si>
  <si>
    <t>1,917,892</t>
  </si>
  <si>
    <t>2,461,379</t>
  </si>
  <si>
    <t>65,270,912</t>
  </si>
  <si>
    <t>1,042,272</t>
  </si>
  <si>
    <t>1,019,338</t>
  </si>
  <si>
    <t>1,184,924</t>
  </si>
  <si>
    <t>29,174,494</t>
  </si>
  <si>
    <t>1,960,025</t>
  </si>
  <si>
    <t>6,349,084</t>
  </si>
  <si>
    <t>28,822</t>
  </si>
  <si>
    <t>5,633</t>
  </si>
  <si>
    <t>570,448</t>
  </si>
  <si>
    <t>1,578,290</t>
  </si>
  <si>
    <t>3,135</t>
  </si>
  <si>
    <t>10,866</t>
  </si>
  <si>
    <t>1,059,761</t>
  </si>
  <si>
    <t>3,164,178</t>
  </si>
  <si>
    <t>6,797,126</t>
  </si>
  <si>
    <t>1,125,794</t>
  </si>
  <si>
    <t>4,120,573</t>
  </si>
  <si>
    <t>459,110</t>
  </si>
  <si>
    <t>1,308,281</t>
  </si>
  <si>
    <t>443,296</t>
  </si>
  <si>
    <t>15,225</t>
  </si>
  <si>
    <t>8,624</t>
  </si>
  <si>
    <t>1,459,607</t>
  </si>
  <si>
    <t>586,141</t>
  </si>
  <si>
    <t>5,420</t>
  </si>
  <si>
    <t>Table 15</t>
  </si>
  <si>
    <t>Table 16</t>
  </si>
  <si>
    <t>Table 17</t>
  </si>
  <si>
    <t>Table 18</t>
  </si>
  <si>
    <t xml:space="preserve">  247</t>
  </si>
  <si>
    <t xml:space="preserve">  479</t>
  </si>
  <si>
    <t>4,548,288</t>
  </si>
  <si>
    <t>1,800,796</t>
  </si>
  <si>
    <t>1,052,320</t>
  </si>
  <si>
    <t>736,004</t>
  </si>
  <si>
    <t>4,590,879</t>
  </si>
  <si>
    <t>761,919</t>
  </si>
  <si>
    <t>546,362</t>
  </si>
  <si>
    <t>4,995,235</t>
  </si>
  <si>
    <t>1,860,445</t>
  </si>
  <si>
    <t>1,119,172</t>
  </si>
  <si>
    <t>340,435</t>
  </si>
  <si>
    <t>2,547,165</t>
  </si>
  <si>
    <t>82,809,845</t>
  </si>
  <si>
    <t>742,552</t>
  </si>
  <si>
    <t>Table 6</t>
  </si>
  <si>
    <t xml:space="preserve">   57</t>
  </si>
  <si>
    <t xml:space="preserve">  121</t>
  </si>
  <si>
    <t xml:space="preserve">   42</t>
  </si>
  <si>
    <t xml:space="preserve">   84</t>
  </si>
  <si>
    <t xml:space="preserve">  857</t>
  </si>
  <si>
    <t xml:space="preserve">  239</t>
  </si>
  <si>
    <t xml:space="preserve">  244</t>
  </si>
  <si>
    <t xml:space="preserve"> 1,360</t>
  </si>
  <si>
    <t>1,299,358</t>
  </si>
  <si>
    <t>11,815</t>
  </si>
  <si>
    <t>4,305,351</t>
  </si>
  <si>
    <t>566,103</t>
  </si>
  <si>
    <t>3,855</t>
  </si>
  <si>
    <t>1,809,728</t>
  </si>
  <si>
    <t>383,593</t>
  </si>
  <si>
    <t>959,771</t>
  </si>
  <si>
    <t>106,037</t>
  </si>
  <si>
    <t>3,179</t>
  </si>
  <si>
    <t>5,083</t>
  </si>
  <si>
    <t>2,684</t>
  </si>
  <si>
    <t>349,868</t>
  </si>
  <si>
    <t>27,516,171</t>
  </si>
  <si>
    <t>319,932</t>
  </si>
  <si>
    <t>708,722</t>
  </si>
  <si>
    <t>34,408,553</t>
  </si>
  <si>
    <t>1,402,652</t>
  </si>
  <si>
    <t>35,305,253</t>
  </si>
  <si>
    <t>100,921,647</t>
  </si>
  <si>
    <t>2,943,747</t>
  </si>
  <si>
    <t>1,361,604</t>
  </si>
  <si>
    <t>1,054,016</t>
  </si>
  <si>
    <t>755,712</t>
  </si>
  <si>
    <t>722,888</t>
  </si>
  <si>
    <t>270,313</t>
  </si>
  <si>
    <t>79,555</t>
  </si>
  <si>
    <t>370,930</t>
  </si>
  <si>
    <t>166,763</t>
  </si>
  <si>
    <t>2,505,015</t>
  </si>
  <si>
    <t>1,615,558</t>
  </si>
  <si>
    <t>65,904,499</t>
  </si>
  <si>
    <t>35,017,148</t>
  </si>
  <si>
    <t xml:space="preserve">           100,921,647</t>
  </si>
  <si>
    <t>Table 14</t>
  </si>
  <si>
    <t>Table 9</t>
  </si>
  <si>
    <t>Revised on March 25, 2008.</t>
  </si>
  <si>
    <t>10,528</t>
  </si>
  <si>
    <t>5,964</t>
  </si>
  <si>
    <t>54,413</t>
  </si>
  <si>
    <t>35,976</t>
  </si>
  <si>
    <t>11,042</t>
  </si>
  <si>
    <t>9,265</t>
  </si>
  <si>
    <t>16,776</t>
  </si>
  <si>
    <t>12,129</t>
  </si>
  <si>
    <t>6,422</t>
  </si>
  <si>
    <t>4,908</t>
  </si>
  <si>
    <t>17,592</t>
  </si>
  <si>
    <t>26,764</t>
  </si>
  <si>
    <t>18,124</t>
  </si>
  <si>
    <t>18,624</t>
  </si>
  <si>
    <t>3,947</t>
  </si>
  <si>
    <t>18,940</t>
  </si>
  <si>
    <t>10,799</t>
  </si>
  <si>
    <t>190</t>
  </si>
  <si>
    <t>Revised on March 20, 2008.</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</si>
</sst>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 "/>
    <numFmt numFmtId="165" formatCode="0\ \ \ \ \ \ \ "/>
    <numFmt numFmtId="166" formatCode="#,##0\ \ \ \ \ \ "/>
    <numFmt numFmtId="167" formatCode="General\ \ \ \ \ \ \ \ \ "/>
    <numFmt numFmtId="168" formatCode="0\ %\ \ \ "/>
    <numFmt numFmtId="169" formatCode="#,##0\ \ \ \ \ \ \ \ "/>
    <numFmt numFmtId="170" formatCode="0.0"/>
    <numFmt numFmtId="171" formatCode="#,##0\ \ \ \ \ "/>
    <numFmt numFmtId="172" formatCode="0\ %\ \ \ \ \ \ \ "/>
    <numFmt numFmtId="173" formatCode="0\ \ \ \ \ \ \ \ \ \ \ \ "/>
    <numFmt numFmtId="174" formatCode="#,##0\ \ \ \ \ \ \ \ \ \ \ \ \ \ \ \ \ "/>
    <numFmt numFmtId="175" formatCode="0.0\ \ \ \ \ \ \ \ \ \ "/>
    <numFmt numFmtId="176" formatCode="#,##0\ \ \ \ "/>
    <numFmt numFmtId="177" formatCode="\ \ \ \ \ \ General"/>
    <numFmt numFmtId="178" formatCode="\ \ \ \ \ \ \ \ \ \ 00000"/>
    <numFmt numFmtId="179" formatCode="0.0%"/>
    <numFmt numFmtId="180" formatCode="0.0\ \ \ \ \ \ \ \ "/>
    <numFmt numFmtId="181" formatCode="0.0%\ \ \ \ \ "/>
    <numFmt numFmtId="182" formatCode="0.0%\ \ \ "/>
    <numFmt numFmtId="183" formatCode="0.0\ \ "/>
    <numFmt numFmtId="184" formatCode="0.0\ \ \ \ \ "/>
    <numFmt numFmtId="185" formatCode="\ \ #,##0\ \ \ \ \ "/>
    <numFmt numFmtId="186" formatCode="[$-409]mmm\-yy;@"/>
    <numFmt numFmtId="187" formatCode="#,##0\ \ \ "/>
    <numFmt numFmtId="188" formatCode="#,##0\ \ "/>
    <numFmt numFmtId="189" formatCode="#,##0\ "/>
    <numFmt numFmtId="190" formatCode="#,##0\ \ \ \ \ \ \ "/>
    <numFmt numFmtId="191" formatCode="#,###"/>
    <numFmt numFmtId="192" formatCode="0.000"/>
    <numFmt numFmtId="193" formatCode="#,##0.0"/>
    <numFmt numFmtId="194" formatCode="0.000%"/>
    <numFmt numFmtId="195" formatCode="[$-409]mmmm\-yy;@"/>
    <numFmt numFmtId="196" formatCode="#,##0\ \ \ \ \ \ \ \ \ \ \ \ \ \ \ \ \ \ \ \ \ \ \ "/>
    <numFmt numFmtId="197" formatCode="#,##0\ \ \ \ \ \ \ \ \ \ \ \ \ \ \ "/>
    <numFmt numFmtId="198" formatCode="#,##0\ \ \ \ \ \ \ \ \ \ \ \ \ "/>
    <numFmt numFmtId="199" formatCode="#,###\ \ \ \ \ \ \ "/>
    <numFmt numFmtId="200" formatCode="\ \ \ \ \ General"/>
    <numFmt numFmtId="201" formatCode="\ \ \ \ General"/>
    <numFmt numFmtId="202" formatCode="General\ \ \ \ \ \ \ "/>
    <numFmt numFmtId="203" formatCode="\ \ #,##0\ "/>
    <numFmt numFmtId="204" formatCode="General\ \ \ \ "/>
    <numFmt numFmtId="205" formatCode="\ \ \ #,##0\ \ \ \ "/>
    <numFmt numFmtId="206" formatCode="\ \ #,##0\ \ \ \ \ \ \ "/>
    <numFmt numFmtId="207" formatCode="#,##0\ \ \ \ \ \ \ \ \ \ \ "/>
    <numFmt numFmtId="208" formatCode="#,##0.0\ \ "/>
    <numFmt numFmtId="209" formatCode="\ \ \ \ \ \ \ \ #,##0\ \ \ \ "/>
    <numFmt numFmtId="210" formatCode="\ \ \ \ \ #,##0\ \ \ \ "/>
    <numFmt numFmtId="211" formatCode="\ \ \ \ \ \ \ \ \ \ #,##0\ \ \ \ "/>
    <numFmt numFmtId="212" formatCode="\ \ \ \ \ \ \ \ \ \ \ \ #,##0\ \ \ \ "/>
    <numFmt numFmtId="213" formatCode="\ \ #,##0\ \ "/>
    <numFmt numFmtId="214" formatCode="\ \ \ \ \ \ \ \ \ \ \ \ \ \ \ \ \ \ \ \ \ \ \ \ \ #,##0\ \ \ \ \ \ \ \ \ \ \ \ \ \ \ \ \ \ \ \ \ \ \ "/>
    <numFmt numFmtId="215" formatCode="\ \ \ \ \ \ \ \ \ \ \ \ \ \ \ \ \ \ \ \ \ \ \ \ \ \ \ \ #,##0\ \ \ \ \ \ \ \ \ \ \ \ \ \ \ \ \ \ \ \ \ \ \ "/>
    <numFmt numFmtId="216" formatCode="\ \ \ \ \ \ \ \ \ \ \ \ \ \ \ \ \ \ \ \ \ \ \ \ \ \ \ \ \ \ #,##0\ \ \ \ \ \ \ \ \ \ \ \ \ \ \ \ \ \ \ \ \ \ \ "/>
    <numFmt numFmtId="217" formatCode="\ \ \ \ \ \ \ \ \ \ \ \ \ \ \ \ \ \ \ \ \ \ \ #,##0\ \ \ \ \ \ \ \ \ \ \ \ \ \ \ \ \ \ \ \ \ \ \ "/>
    <numFmt numFmtId="218" formatCode="\ #,##0\ \ "/>
    <numFmt numFmtId="219" formatCode="\ \ \ #,##0\ \ "/>
    <numFmt numFmtId="220" formatCode="\ \ #,##0\ \ \ \ "/>
  </numFmts>
  <fonts count="55">
    <font>
      <sz val="10"/>
      <name val="Arial"/>
      <family val="0"/>
    </font>
    <font>
      <sz val="14"/>
      <name val="Times New Roman"/>
      <family val="1"/>
    </font>
    <font>
      <sz val="12"/>
      <name val="Times New Roman"/>
      <family val="1"/>
    </font>
    <font>
      <b/>
      <sz val="14"/>
      <name val="Times New Roman"/>
      <family val="1"/>
    </font>
    <font>
      <b/>
      <sz val="10"/>
      <name val="Arial"/>
      <family val="2"/>
    </font>
    <font>
      <sz val="10"/>
      <name val="Times New Roman"/>
      <family val="1"/>
    </font>
    <font>
      <b/>
      <sz val="10"/>
      <name val="Times New Roman"/>
      <family val="1"/>
    </font>
    <font>
      <b/>
      <sz val="12"/>
      <name val="Times New Roman"/>
      <family val="1"/>
    </font>
    <font>
      <u val="single"/>
      <sz val="10"/>
      <color indexed="12"/>
      <name val="Arial"/>
      <family val="0"/>
    </font>
    <font>
      <u val="single"/>
      <sz val="10"/>
      <color indexed="36"/>
      <name val="Arial"/>
      <family val="0"/>
    </font>
    <font>
      <sz val="14"/>
      <name val="Arial"/>
      <family val="0"/>
    </font>
    <font>
      <b/>
      <sz val="11"/>
      <name val="Times New Roman"/>
      <family val="1"/>
    </font>
    <font>
      <sz val="11"/>
      <name val="Times New Roman"/>
      <family val="1"/>
    </font>
    <font>
      <sz val="12"/>
      <name val="Arial"/>
      <family val="0"/>
    </font>
    <font>
      <b/>
      <sz val="13"/>
      <name val="Times New Roman"/>
      <family val="1"/>
    </font>
    <font>
      <sz val="13"/>
      <name val="Arial"/>
      <family val="0"/>
    </font>
    <font>
      <sz val="11"/>
      <name val="Arial"/>
      <family val="0"/>
    </font>
    <font>
      <b/>
      <sz val="16"/>
      <name val="Times New Roman"/>
      <family val="1"/>
    </font>
    <font>
      <sz val="16"/>
      <name val="Arial"/>
      <family val="0"/>
    </font>
    <font>
      <b/>
      <sz val="15"/>
      <name val="Times New Roman"/>
      <family val="1"/>
    </font>
    <font>
      <sz val="15"/>
      <name val="Arial"/>
      <family val="0"/>
    </font>
    <font>
      <b/>
      <sz val="11"/>
      <name val="Arial"/>
      <family val="0"/>
    </font>
    <font>
      <b/>
      <vertAlign val="superscript"/>
      <sz val="12"/>
      <name val="Times New Roman"/>
      <family val="1"/>
    </font>
    <font>
      <b/>
      <vertAlign val="superscript"/>
      <sz val="11"/>
      <name val="Times New Roman"/>
      <family val="1"/>
    </font>
    <font>
      <vertAlign val="superscript"/>
      <sz val="12"/>
      <name val="Times New Roman"/>
      <family val="1"/>
    </font>
    <font>
      <b/>
      <vertAlign val="superscript"/>
      <sz val="13"/>
      <name val="Times New Roman"/>
      <family val="1"/>
    </font>
    <font>
      <sz val="8"/>
      <name val="Arial"/>
      <family val="0"/>
    </font>
    <font>
      <sz val="10"/>
      <color indexed="8"/>
      <name val="Arial"/>
      <family val="0"/>
    </font>
    <font>
      <sz val="10"/>
      <name val="MS Sans Serif"/>
      <family val="0"/>
    </font>
    <font>
      <sz val="24.75"/>
      <name val="Arial"/>
      <family val="0"/>
    </font>
    <font>
      <sz val="16.75"/>
      <name val="Times New Roman"/>
      <family val="1"/>
    </font>
    <font>
      <vertAlign val="superscript"/>
      <sz val="11"/>
      <name val="Times New Roman"/>
      <family val="1"/>
    </font>
    <font>
      <sz val="15.75"/>
      <name val="Arial"/>
      <family val="0"/>
    </font>
    <font>
      <sz val="17.5"/>
      <name val="Arial"/>
      <family val="0"/>
    </font>
    <font>
      <sz val="16.75"/>
      <name val="Arial"/>
      <family val="0"/>
    </font>
    <font>
      <b/>
      <sz val="10.75"/>
      <name val="Times New Roman"/>
      <family val="1"/>
    </font>
    <font>
      <sz val="16.5"/>
      <name val="Arial"/>
      <family val="0"/>
    </font>
    <font>
      <sz val="11.5"/>
      <name val="Arial"/>
      <family val="0"/>
    </font>
    <font>
      <sz val="16.25"/>
      <name val="Arial"/>
      <family val="0"/>
    </font>
    <font>
      <sz val="26.25"/>
      <name val="Arial"/>
      <family val="0"/>
    </font>
    <font>
      <sz val="11.25"/>
      <name val="Arial"/>
      <family val="0"/>
    </font>
    <font>
      <b/>
      <sz val="11.5"/>
      <name val="Times New Roman"/>
      <family val="1"/>
    </font>
    <font>
      <b/>
      <sz val="14"/>
      <name val="Arial"/>
      <family val="0"/>
    </font>
    <font>
      <b/>
      <sz val="8.75"/>
      <name val="Times New Roman"/>
      <family val="1"/>
    </font>
    <font>
      <sz val="12"/>
      <name val="MS Sans Serif"/>
      <family val="0"/>
    </font>
    <font>
      <sz val="3.5"/>
      <name val="Arial"/>
      <family val="0"/>
    </font>
    <font>
      <sz val="2"/>
      <name val="Times New Roman"/>
      <family val="1"/>
    </font>
    <font>
      <b/>
      <sz val="9.5"/>
      <name val="Times New Roman"/>
      <family val="1"/>
    </font>
    <font>
      <sz val="9"/>
      <name val="Arial"/>
      <family val="0"/>
    </font>
    <font>
      <vertAlign val="superscript"/>
      <sz val="10"/>
      <name val="Times New Roman"/>
      <family val="1"/>
    </font>
    <font>
      <b/>
      <vertAlign val="superscript"/>
      <sz val="14"/>
      <name val="Times New Roman"/>
      <family val="1"/>
    </font>
    <font>
      <b/>
      <sz val="12"/>
      <name val="Arial"/>
      <family val="0"/>
    </font>
    <font>
      <b/>
      <sz val="8"/>
      <name val="Times New Roman"/>
      <family val="1"/>
    </font>
    <font>
      <b/>
      <sz val="11.25"/>
      <name val="Times New Roman"/>
      <family val="1"/>
    </font>
    <font>
      <sz val="11"/>
      <name val="Times"/>
      <family val="1"/>
    </font>
  </fonts>
  <fills count="3">
    <fill>
      <patternFill/>
    </fill>
    <fill>
      <patternFill patternType="gray125"/>
    </fill>
    <fill>
      <patternFill patternType="solid">
        <fgColor indexed="9"/>
        <bgColor indexed="64"/>
      </patternFill>
    </fill>
  </fills>
  <borders count="84">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style="medium"/>
      <right style="thin"/>
      <top>
        <color indexed="63"/>
      </top>
      <bottom>
        <color indexed="63"/>
      </bottom>
    </border>
    <border>
      <left style="medium"/>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style="medium"/>
      <top style="thin"/>
      <bottom>
        <color indexed="63"/>
      </bottom>
    </border>
    <border>
      <left style="medium"/>
      <right style="thin"/>
      <top>
        <color indexed="63"/>
      </top>
      <bottom style="medium"/>
    </border>
    <border>
      <left style="medium"/>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style="thin"/>
      <bottom>
        <color indexed="63"/>
      </bottom>
    </border>
    <border>
      <left style="thin"/>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style="thin"/>
    </border>
    <border>
      <left style="medium"/>
      <right>
        <color indexed="63"/>
      </right>
      <top style="medium"/>
      <bottom>
        <color indexed="63"/>
      </bottom>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thin"/>
      <top>
        <color indexed="63"/>
      </top>
      <bottom style="medium"/>
    </border>
    <border>
      <left style="thin">
        <color indexed="22"/>
      </left>
      <right style="thin">
        <color indexed="22"/>
      </right>
      <top style="thin">
        <color indexed="22"/>
      </top>
      <bottom style="thin">
        <color indexed="22"/>
      </bottom>
    </border>
    <border>
      <left>
        <color indexed="63"/>
      </left>
      <right style="thin"/>
      <top style="thin"/>
      <bottom>
        <color indexed="63"/>
      </bottom>
    </border>
    <border>
      <left style="double"/>
      <right>
        <color indexed="63"/>
      </right>
      <top style="medium"/>
      <bottom>
        <color indexed="63"/>
      </bottom>
    </border>
    <border>
      <left style="medium">
        <color indexed="63"/>
      </left>
      <right>
        <color indexed="63"/>
      </right>
      <top style="medium">
        <color indexed="63"/>
      </top>
      <bottom>
        <color indexed="63"/>
      </bottom>
    </border>
    <border>
      <left>
        <color indexed="63"/>
      </left>
      <right>
        <color indexed="63"/>
      </right>
      <top style="medium">
        <color indexed="63"/>
      </top>
      <bottom>
        <color indexed="63"/>
      </bottom>
    </border>
    <border>
      <left style="medium">
        <color indexed="63"/>
      </left>
      <right>
        <color indexed="63"/>
      </right>
      <top>
        <color indexed="63"/>
      </top>
      <bottom>
        <color indexed="63"/>
      </bottom>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style="double"/>
      <right>
        <color indexed="63"/>
      </right>
      <top style="thin"/>
      <bottom>
        <color indexed="63"/>
      </bottom>
    </border>
    <border>
      <left style="thin"/>
      <right style="medium"/>
      <top style="medium"/>
      <bottom>
        <color indexed="63"/>
      </bottom>
    </border>
    <border>
      <left style="thin"/>
      <right style="medium"/>
      <top>
        <color indexed="63"/>
      </top>
      <bottom style="medium"/>
    </border>
    <border>
      <left style="thin"/>
      <right style="thin"/>
      <top style="thin"/>
      <bottom>
        <color indexed="63"/>
      </bottom>
    </border>
    <border>
      <left>
        <color indexed="63"/>
      </left>
      <right style="medium">
        <color indexed="63"/>
      </right>
      <top style="medium">
        <color indexed="63"/>
      </top>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color indexed="63"/>
      </bottom>
    </border>
    <border>
      <left style="thin"/>
      <right style="medium"/>
      <top>
        <color indexed="63"/>
      </top>
      <bottom>
        <color indexed="63"/>
      </bottom>
    </border>
    <border>
      <left style="double"/>
      <right style="thin"/>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double"/>
      <top style="thin"/>
      <bottom>
        <color indexed="63"/>
      </bottom>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color indexed="63"/>
      </top>
      <bottom style="thin"/>
    </border>
    <border>
      <left style="double"/>
      <right>
        <color indexed="63"/>
      </right>
      <top>
        <color indexed="63"/>
      </top>
      <bottom>
        <color indexed="63"/>
      </bottom>
    </border>
    <border>
      <left style="double"/>
      <right>
        <color indexed="63"/>
      </right>
      <top>
        <color indexed="63"/>
      </top>
      <bottom style="medium"/>
    </border>
    <border>
      <left style="double"/>
      <right style="thin"/>
      <top>
        <color indexed="63"/>
      </top>
      <bottom style="medium"/>
    </border>
    <border>
      <left>
        <color indexed="63"/>
      </left>
      <right>
        <color indexed="63"/>
      </right>
      <top style="double"/>
      <bottom>
        <color indexed="63"/>
      </bottom>
    </border>
    <border>
      <left style="thin"/>
      <right>
        <color indexed="63"/>
      </right>
      <top style="double"/>
      <bottom>
        <color indexed="63"/>
      </bottom>
    </border>
    <border>
      <left>
        <color indexed="63"/>
      </left>
      <right style="medium"/>
      <top style="double"/>
      <bottom>
        <color indexed="63"/>
      </bottom>
    </border>
    <border>
      <left style="double"/>
      <right>
        <color indexed="63"/>
      </right>
      <top style="thin"/>
      <bottom style="thin"/>
    </border>
    <border>
      <left>
        <color indexed="63"/>
      </left>
      <right style="thin"/>
      <top style="thin"/>
      <bottom style="thin"/>
    </border>
    <border>
      <left style="thin"/>
      <right style="medium"/>
      <top>
        <color indexed="63"/>
      </top>
      <bottom style="thin"/>
    </border>
    <border>
      <left style="medium"/>
      <right style="thin"/>
      <top style="double"/>
      <bottom>
        <color indexed="63"/>
      </bottom>
    </border>
    <border>
      <left style="thin"/>
      <right style="double"/>
      <top style="medium"/>
      <bottom>
        <color indexed="63"/>
      </bottom>
    </border>
    <border>
      <left style="thin"/>
      <right style="double"/>
      <top>
        <color indexed="63"/>
      </top>
      <bottom>
        <color indexed="63"/>
      </bottom>
    </border>
    <border>
      <left style="thin"/>
      <right style="double"/>
      <top style="thin"/>
      <bottom>
        <color indexed="63"/>
      </bottom>
    </border>
    <border>
      <left style="thin"/>
      <right style="medium"/>
      <top style="thin"/>
      <bottom>
        <color indexed="63"/>
      </bottom>
    </border>
    <border>
      <left style="thin"/>
      <right style="medium"/>
      <top style="thin"/>
      <bottom style="thin"/>
    </border>
    <border>
      <left style="thin"/>
      <right style="double"/>
      <top>
        <color indexed="63"/>
      </top>
      <bottom style="thin"/>
    </border>
    <border>
      <left style="thin"/>
      <right>
        <color indexed="63"/>
      </right>
      <top style="thin"/>
      <bottom style="medium"/>
    </border>
    <border>
      <left style="double"/>
      <right style="thin"/>
      <top>
        <color indexed="63"/>
      </top>
      <bottom>
        <color indexed="63"/>
      </bottom>
    </border>
    <border>
      <left style="double"/>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medium"/>
      <bottom style="thin"/>
    </border>
    <border>
      <left>
        <color indexed="63"/>
      </left>
      <right style="medium"/>
      <top style="medium"/>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7" fillId="0" borderId="0">
      <alignment/>
      <protection/>
    </xf>
    <xf numFmtId="0" fontId="28" fillId="0" borderId="0">
      <alignment/>
      <protection/>
    </xf>
    <xf numFmtId="9" fontId="0" fillId="0" borderId="0" applyFont="0" applyFill="0" applyBorder="0" applyAlignment="0" applyProtection="0"/>
  </cellStyleXfs>
  <cellXfs count="1328">
    <xf numFmtId="0" fontId="0" fillId="0" borderId="0" xfId="0" applyAlignment="1">
      <alignment/>
    </xf>
    <xf numFmtId="166" fontId="0" fillId="0" borderId="0" xfId="0" applyNumberFormat="1" applyAlignment="1">
      <alignment/>
    </xf>
    <xf numFmtId="0" fontId="3" fillId="0" borderId="0" xfId="0" applyFont="1" applyAlignment="1">
      <alignment horizontal="center" vertical="top"/>
    </xf>
    <xf numFmtId="0" fontId="4" fillId="0" borderId="0" xfId="0" applyFont="1" applyBorder="1" applyAlignment="1" quotePrefix="1">
      <alignment horizontal="left"/>
    </xf>
    <xf numFmtId="167" fontId="4" fillId="0" borderId="0" xfId="0" applyNumberFormat="1" applyFont="1" applyBorder="1" applyAlignment="1">
      <alignment horizontal="center"/>
    </xf>
    <xf numFmtId="167" fontId="4" fillId="0" borderId="1" xfId="0" applyNumberFormat="1" applyFont="1" applyBorder="1" applyAlignment="1">
      <alignment horizontal="center"/>
    </xf>
    <xf numFmtId="167" fontId="0" fillId="0" borderId="0" xfId="0" applyNumberFormat="1" applyBorder="1" applyAlignment="1">
      <alignment horizontal="center"/>
    </xf>
    <xf numFmtId="0" fontId="0" fillId="0" borderId="0" xfId="0" applyBorder="1" applyAlignment="1">
      <alignment/>
    </xf>
    <xf numFmtId="0" fontId="0" fillId="0" borderId="0" xfId="0" applyAlignment="1">
      <alignment horizontal="centerContinuous"/>
    </xf>
    <xf numFmtId="0" fontId="4" fillId="0" borderId="0" xfId="0" applyFont="1" applyAlignment="1">
      <alignment/>
    </xf>
    <xf numFmtId="0" fontId="0" fillId="0" borderId="0" xfId="0" applyFont="1" applyAlignment="1">
      <alignment/>
    </xf>
    <xf numFmtId="2" fontId="0" fillId="0" borderId="0" xfId="0" applyNumberFormat="1" applyAlignment="1">
      <alignment/>
    </xf>
    <xf numFmtId="165" fontId="0" fillId="0" borderId="0" xfId="0" applyNumberFormat="1" applyAlignment="1">
      <alignment/>
    </xf>
    <xf numFmtId="0" fontId="3" fillId="0" borderId="0" xfId="0" applyFont="1" applyBorder="1" applyAlignment="1">
      <alignment horizontal="center" vertical="top"/>
    </xf>
    <xf numFmtId="0" fontId="4" fillId="0" borderId="0" xfId="0" applyFont="1" applyBorder="1" applyAlignment="1">
      <alignment horizontal="left"/>
    </xf>
    <xf numFmtId="0" fontId="4" fillId="0" borderId="0" xfId="0" applyFont="1" applyBorder="1" applyAlignment="1">
      <alignment horizontal="center"/>
    </xf>
    <xf numFmtId="0" fontId="0" fillId="0" borderId="0" xfId="0" applyBorder="1" applyAlignment="1">
      <alignment horizontal="center"/>
    </xf>
    <xf numFmtId="0" fontId="1" fillId="0" borderId="0" xfId="0" applyFont="1" applyBorder="1" applyAlignment="1">
      <alignment horizontal="center" vertical="top"/>
    </xf>
    <xf numFmtId="0" fontId="0" fillId="2" borderId="0" xfId="0" applyFill="1" applyBorder="1" applyAlignment="1">
      <alignment horizontal="center"/>
    </xf>
    <xf numFmtId="0" fontId="0" fillId="0" borderId="0" xfId="0" applyBorder="1" applyAlignment="1" quotePrefix="1">
      <alignment horizontal="left"/>
    </xf>
    <xf numFmtId="165" fontId="5" fillId="0" borderId="0" xfId="0" applyNumberFormat="1" applyFont="1" applyAlignment="1">
      <alignment/>
    </xf>
    <xf numFmtId="165" fontId="5" fillId="0" borderId="2" xfId="0" applyNumberFormat="1" applyFont="1" applyBorder="1" applyAlignment="1">
      <alignment/>
    </xf>
    <xf numFmtId="0" fontId="5" fillId="0" borderId="0" xfId="0" applyFont="1" applyAlignment="1">
      <alignment/>
    </xf>
    <xf numFmtId="167" fontId="6" fillId="0" borderId="1" xfId="0" applyNumberFormat="1" applyFont="1" applyBorder="1" applyAlignment="1">
      <alignment horizontal="center"/>
    </xf>
    <xf numFmtId="14" fontId="0" fillId="0" borderId="0" xfId="0" applyNumberFormat="1" applyAlignment="1">
      <alignment/>
    </xf>
    <xf numFmtId="10" fontId="0" fillId="0" borderId="0" xfId="0" applyNumberFormat="1" applyAlignment="1">
      <alignment/>
    </xf>
    <xf numFmtId="0" fontId="5" fillId="0" borderId="0" xfId="0" applyFont="1" applyBorder="1" applyAlignment="1">
      <alignment/>
    </xf>
    <xf numFmtId="169" fontId="5" fillId="0" borderId="0" xfId="0" applyNumberFormat="1" applyFont="1" applyBorder="1" applyAlignment="1">
      <alignment horizontal="right"/>
    </xf>
    <xf numFmtId="171" fontId="5" fillId="2" borderId="0" xfId="0" applyNumberFormat="1" applyFont="1" applyFill="1" applyBorder="1" applyAlignment="1">
      <alignment horizontal="right"/>
    </xf>
    <xf numFmtId="17" fontId="0" fillId="0" borderId="0" xfId="0" applyNumberFormat="1" applyAlignment="1">
      <alignment/>
    </xf>
    <xf numFmtId="3" fontId="0" fillId="0" borderId="0" xfId="0" applyNumberFormat="1" applyAlignment="1">
      <alignment/>
    </xf>
    <xf numFmtId="17" fontId="4" fillId="0" borderId="0" xfId="0" applyNumberFormat="1" applyFont="1" applyAlignment="1">
      <alignment horizontal="centerContinuous"/>
    </xf>
    <xf numFmtId="16" fontId="0" fillId="0" borderId="0" xfId="0" applyNumberFormat="1" applyAlignment="1">
      <alignment/>
    </xf>
    <xf numFmtId="170" fontId="0" fillId="0" borderId="0" xfId="0" applyNumberFormat="1" applyAlignment="1">
      <alignment/>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0" fillId="0" borderId="0" xfId="0" applyAlignment="1">
      <alignment horizontal="right"/>
    </xf>
    <xf numFmtId="174" fontId="0" fillId="0" borderId="0" xfId="0" applyNumberFormat="1" applyAlignment="1">
      <alignment/>
    </xf>
    <xf numFmtId="17" fontId="7" fillId="0" borderId="6" xfId="0" applyNumberFormat="1" applyFont="1" applyBorder="1" applyAlignment="1" quotePrefix="1">
      <alignment horizontal="center"/>
    </xf>
    <xf numFmtId="49" fontId="7" fillId="0" borderId="6" xfId="0" applyNumberFormat="1" applyFont="1" applyBorder="1" applyAlignment="1">
      <alignment horizontal="center"/>
    </xf>
    <xf numFmtId="0" fontId="7" fillId="0" borderId="4" xfId="0" applyFont="1" applyBorder="1" applyAlignment="1">
      <alignment/>
    </xf>
    <xf numFmtId="0" fontId="12" fillId="0" borderId="3" xfId="0" applyFont="1" applyBorder="1" applyAlignment="1">
      <alignment/>
    </xf>
    <xf numFmtId="0" fontId="7" fillId="0" borderId="4" xfId="0" applyFont="1" applyBorder="1" applyAlignment="1">
      <alignment horizontal="left"/>
    </xf>
    <xf numFmtId="0" fontId="6" fillId="0" borderId="4" xfId="0" applyFont="1" applyBorder="1" applyAlignment="1" quotePrefix="1">
      <alignment horizontal="left"/>
    </xf>
    <xf numFmtId="0" fontId="0" fillId="0" borderId="0" xfId="0" applyAlignment="1">
      <alignment horizontal="center"/>
    </xf>
    <xf numFmtId="0" fontId="0" fillId="0" borderId="7" xfId="0" applyBorder="1" applyAlignment="1">
      <alignment/>
    </xf>
    <xf numFmtId="1" fontId="12" fillId="0" borderId="0" xfId="0" applyNumberFormat="1" applyFont="1" applyBorder="1" applyAlignment="1">
      <alignment/>
    </xf>
    <xf numFmtId="0" fontId="7" fillId="0" borderId="2" xfId="0" applyFont="1" applyBorder="1" applyAlignment="1">
      <alignment horizontal="center" vertical="top"/>
    </xf>
    <xf numFmtId="0" fontId="13" fillId="0" borderId="2" xfId="0" applyFont="1" applyBorder="1" applyAlignment="1">
      <alignment horizontal="center" vertical="top"/>
    </xf>
    <xf numFmtId="0" fontId="7" fillId="0" borderId="0" xfId="0" applyFont="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0" fillId="0" borderId="8" xfId="0" applyBorder="1" applyAlignment="1">
      <alignment/>
    </xf>
    <xf numFmtId="0" fontId="7" fillId="0" borderId="3" xfId="0" applyFont="1" applyBorder="1" applyAlignment="1">
      <alignment/>
    </xf>
    <xf numFmtId="49" fontId="7" fillId="0" borderId="0" xfId="0" applyNumberFormat="1" applyFont="1" applyBorder="1" applyAlignment="1">
      <alignment horizontal="center"/>
    </xf>
    <xf numFmtId="17" fontId="7" fillId="0" borderId="0" xfId="0" applyNumberFormat="1" applyFont="1" applyBorder="1" applyAlignment="1" quotePrefix="1">
      <alignment horizontal="center"/>
    </xf>
    <xf numFmtId="0" fontId="0" fillId="0" borderId="1" xfId="0" applyBorder="1" applyAlignment="1">
      <alignment/>
    </xf>
    <xf numFmtId="0" fontId="12" fillId="0" borderId="9" xfId="0" applyFont="1" applyBorder="1" applyAlignment="1">
      <alignment/>
    </xf>
    <xf numFmtId="0" fontId="12" fillId="0" borderId="4" xfId="0" applyFont="1" applyBorder="1" applyAlignment="1">
      <alignment/>
    </xf>
    <xf numFmtId="0" fontId="7" fillId="0" borderId="3" xfId="0" applyFont="1" applyBorder="1" applyAlignment="1">
      <alignment horizontal="left"/>
    </xf>
    <xf numFmtId="0" fontId="12" fillId="0" borderId="0" xfId="0" applyFont="1" applyBorder="1" applyAlignment="1">
      <alignment/>
    </xf>
    <xf numFmtId="0" fontId="12" fillId="0" borderId="6" xfId="0" applyFont="1" applyBorder="1" applyAlignment="1">
      <alignment/>
    </xf>
    <xf numFmtId="0" fontId="12" fillId="0" borderId="10" xfId="0" applyFont="1" applyBorder="1" applyAlignment="1">
      <alignment/>
    </xf>
    <xf numFmtId="0" fontId="12" fillId="0" borderId="11" xfId="0" applyFont="1" applyBorder="1" applyAlignment="1">
      <alignment/>
    </xf>
    <xf numFmtId="0" fontId="14" fillId="0" borderId="0" xfId="0" applyFont="1" applyBorder="1" applyAlignment="1">
      <alignment horizontal="center"/>
    </xf>
    <xf numFmtId="0" fontId="0" fillId="0" borderId="2" xfId="0" applyBorder="1" applyAlignment="1">
      <alignment/>
    </xf>
    <xf numFmtId="0" fontId="14" fillId="0" borderId="0" xfId="0" applyFont="1" applyBorder="1" applyAlignment="1">
      <alignment horizontal="center" vertical="top"/>
    </xf>
    <xf numFmtId="0" fontId="15" fillId="0" borderId="0" xfId="0" applyFont="1" applyBorder="1" applyAlignment="1">
      <alignment/>
    </xf>
    <xf numFmtId="0" fontId="14" fillId="0" borderId="2" xfId="0" applyFont="1" applyBorder="1" applyAlignment="1">
      <alignment horizontal="center" vertical="top"/>
    </xf>
    <xf numFmtId="0" fontId="14" fillId="0" borderId="12" xfId="0" applyFont="1" applyBorder="1" applyAlignment="1">
      <alignment horizontal="center" vertical="top"/>
    </xf>
    <xf numFmtId="0" fontId="15" fillId="0" borderId="13" xfId="0" applyFont="1" applyBorder="1" applyAlignment="1">
      <alignment/>
    </xf>
    <xf numFmtId="0" fontId="14" fillId="0" borderId="14" xfId="0" applyFont="1" applyBorder="1" applyAlignment="1">
      <alignment horizontal="center" vertical="top"/>
    </xf>
    <xf numFmtId="164" fontId="12" fillId="0" borderId="0" xfId="0" applyNumberFormat="1" applyFont="1" applyBorder="1" applyAlignment="1">
      <alignment/>
    </xf>
    <xf numFmtId="0" fontId="0" fillId="0" borderId="15" xfId="0" applyBorder="1" applyAlignment="1">
      <alignment/>
    </xf>
    <xf numFmtId="0" fontId="14" fillId="0" borderId="2" xfId="0" applyFont="1" applyBorder="1" applyAlignment="1">
      <alignment horizontal="center"/>
    </xf>
    <xf numFmtId="0" fontId="15" fillId="0" borderId="2" xfId="0" applyFont="1" applyBorder="1" applyAlignment="1">
      <alignment horizontal="center"/>
    </xf>
    <xf numFmtId="0" fontId="0" fillId="0" borderId="13" xfId="0" applyBorder="1" applyAlignment="1">
      <alignment/>
    </xf>
    <xf numFmtId="0" fontId="5" fillId="0" borderId="16"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0" fillId="0" borderId="11" xfId="0" applyBorder="1" applyAlignment="1">
      <alignment horizontal="center"/>
    </xf>
    <xf numFmtId="0" fontId="5" fillId="0" borderId="11" xfId="0" applyFont="1" applyBorder="1" applyAlignment="1">
      <alignment horizontal="center" wrapText="1"/>
    </xf>
    <xf numFmtId="0" fontId="5" fillId="0" borderId="17" xfId="0" applyFont="1" applyBorder="1" applyAlignment="1">
      <alignment horizontal="center"/>
    </xf>
    <xf numFmtId="0" fontId="13" fillId="0" borderId="1" xfId="0" applyFont="1" applyBorder="1" applyAlignment="1">
      <alignment/>
    </xf>
    <xf numFmtId="0" fontId="7" fillId="0" borderId="6" xfId="0" applyFont="1" applyBorder="1" applyAlignment="1">
      <alignment horizontal="center"/>
    </xf>
    <xf numFmtId="0" fontId="5" fillId="0" borderId="6" xfId="0" applyFont="1" applyBorder="1" applyAlignment="1">
      <alignment/>
    </xf>
    <xf numFmtId="0" fontId="5" fillId="0" borderId="18" xfId="0" applyFont="1" applyBorder="1" applyAlignment="1">
      <alignment/>
    </xf>
    <xf numFmtId="0" fontId="5" fillId="0" borderId="2" xfId="0" applyFont="1" applyBorder="1" applyAlignment="1">
      <alignment/>
    </xf>
    <xf numFmtId="3" fontId="5" fillId="0" borderId="0" xfId="0" applyNumberFormat="1" applyFont="1" applyBorder="1" applyAlignment="1">
      <alignment/>
    </xf>
    <xf numFmtId="175" fontId="5" fillId="0" borderId="0" xfId="0" applyNumberFormat="1" applyFont="1" applyBorder="1" applyAlignment="1">
      <alignment/>
    </xf>
    <xf numFmtId="0" fontId="12" fillId="0" borderId="19" xfId="0" applyFont="1" applyBorder="1" applyAlignment="1">
      <alignment/>
    </xf>
    <xf numFmtId="170" fontId="12" fillId="0" borderId="0" xfId="0" applyNumberFormat="1" applyFont="1" applyBorder="1" applyAlignment="1">
      <alignment horizontal="right"/>
    </xf>
    <xf numFmtId="0" fontId="12" fillId="0" borderId="16" xfId="0" applyFont="1" applyBorder="1" applyAlignment="1">
      <alignment/>
    </xf>
    <xf numFmtId="0" fontId="16" fillId="0" borderId="1" xfId="0" applyFont="1" applyBorder="1" applyAlignment="1">
      <alignment/>
    </xf>
    <xf numFmtId="0" fontId="16" fillId="0" borderId="20" xfId="0" applyFont="1" applyBorder="1" applyAlignment="1">
      <alignment/>
    </xf>
    <xf numFmtId="167" fontId="7" fillId="0" borderId="6" xfId="0" applyNumberFormat="1" applyFont="1" applyBorder="1" applyAlignment="1">
      <alignment horizontal="center"/>
    </xf>
    <xf numFmtId="0" fontId="14" fillId="0" borderId="0" xfId="0" applyFont="1" applyAlignment="1">
      <alignment horizontal="center" vertical="top"/>
    </xf>
    <xf numFmtId="167" fontId="7" fillId="0" borderId="0" xfId="0" applyNumberFormat="1" applyFont="1" applyBorder="1" applyAlignment="1">
      <alignment horizontal="center"/>
    </xf>
    <xf numFmtId="0" fontId="14" fillId="0" borderId="21" xfId="0" applyFont="1" applyBorder="1" applyAlignment="1">
      <alignment horizontal="center" vertical="top"/>
    </xf>
    <xf numFmtId="0" fontId="6" fillId="0" borderId="3" xfId="0" applyFont="1" applyBorder="1" applyAlignment="1" quotePrefix="1">
      <alignment horizontal="left"/>
    </xf>
    <xf numFmtId="0" fontId="2" fillId="0" borderId="1" xfId="0" applyFont="1" applyBorder="1" applyAlignment="1">
      <alignment horizontal="center"/>
    </xf>
    <xf numFmtId="0" fontId="2" fillId="0" borderId="6" xfId="0" applyFont="1" applyBorder="1" applyAlignment="1">
      <alignment horizontal="center"/>
    </xf>
    <xf numFmtId="0" fontId="2" fillId="0" borderId="20" xfId="0" applyFont="1" applyBorder="1" applyAlignment="1">
      <alignment horizontal="center"/>
    </xf>
    <xf numFmtId="0" fontId="2" fillId="0" borderId="7" xfId="0" applyFont="1" applyBorder="1" applyAlignment="1">
      <alignment horizontal="center"/>
    </xf>
    <xf numFmtId="0" fontId="2" fillId="0" borderId="11" xfId="0" applyFont="1" applyBorder="1" applyAlignment="1">
      <alignment horizontal="center"/>
    </xf>
    <xf numFmtId="0" fontId="2" fillId="0" borderId="18" xfId="0" applyFont="1" applyBorder="1" applyAlignment="1">
      <alignment horizontal="left" wrapText="1"/>
    </xf>
    <xf numFmtId="0" fontId="2" fillId="0" borderId="0" xfId="0" applyFont="1" applyAlignment="1">
      <alignment horizontal="left" wrapText="1"/>
    </xf>
    <xf numFmtId="167" fontId="14" fillId="0" borderId="0" xfId="0" applyNumberFormat="1" applyFont="1" applyBorder="1" applyAlignment="1">
      <alignment horizontal="center"/>
    </xf>
    <xf numFmtId="0" fontId="6" fillId="0" borderId="0" xfId="0" applyFont="1" applyBorder="1" applyAlignment="1" quotePrefix="1">
      <alignment horizontal="center"/>
    </xf>
    <xf numFmtId="0" fontId="6" fillId="0" borderId="0" xfId="0" applyFont="1" applyBorder="1" applyAlignment="1" quotePrefix="1">
      <alignment horizontal="left"/>
    </xf>
    <xf numFmtId="0" fontId="6" fillId="0" borderId="6" xfId="0" applyFont="1" applyBorder="1" applyAlignment="1" quotePrefix="1">
      <alignment horizontal="left"/>
    </xf>
    <xf numFmtId="0" fontId="2" fillId="0" borderId="0" xfId="0" applyFont="1" applyBorder="1" applyAlignment="1">
      <alignment/>
    </xf>
    <xf numFmtId="0" fontId="2" fillId="0" borderId="6" xfId="0" applyFont="1" applyBorder="1" applyAlignment="1">
      <alignment/>
    </xf>
    <xf numFmtId="0" fontId="2" fillId="0" borderId="22" xfId="0" applyFont="1" applyBorder="1" applyAlignment="1">
      <alignment/>
    </xf>
    <xf numFmtId="167" fontId="6" fillId="0" borderId="0" xfId="0" applyNumberFormat="1" applyFont="1" applyBorder="1" applyAlignment="1">
      <alignment horizontal="center"/>
    </xf>
    <xf numFmtId="0" fontId="2" fillId="2" borderId="0" xfId="0" applyFont="1" applyFill="1" applyBorder="1" applyAlignment="1">
      <alignment horizontal="center"/>
    </xf>
    <xf numFmtId="0" fontId="3" fillId="0" borderId="13" xfId="0" applyFont="1" applyBorder="1" applyAlignment="1">
      <alignment horizontal="center" vertical="top"/>
    </xf>
    <xf numFmtId="167" fontId="6" fillId="0" borderId="20" xfId="0" applyNumberFormat="1" applyFont="1" applyBorder="1" applyAlignment="1">
      <alignment horizontal="center"/>
    </xf>
    <xf numFmtId="0" fontId="0" fillId="0" borderId="0" xfId="0" applyBorder="1" applyAlignment="1">
      <alignment horizontal="center" vertical="top"/>
    </xf>
    <xf numFmtId="17" fontId="6" fillId="0" borderId="0" xfId="0" applyNumberFormat="1" applyFont="1" applyBorder="1" applyAlignment="1" quotePrefix="1">
      <alignment horizontal="center"/>
    </xf>
    <xf numFmtId="0" fontId="0" fillId="0" borderId="12" xfId="0" applyBorder="1" applyAlignment="1">
      <alignment horizontal="center" vertical="top"/>
    </xf>
    <xf numFmtId="0" fontId="5" fillId="0" borderId="0" xfId="0" applyFont="1" applyBorder="1" applyAlignment="1" quotePrefix="1">
      <alignment horizontal="left"/>
    </xf>
    <xf numFmtId="49" fontId="11" fillId="0" borderId="0" xfId="0" applyNumberFormat="1" applyFont="1" applyBorder="1" applyAlignment="1">
      <alignment horizontal="center"/>
    </xf>
    <xf numFmtId="49" fontId="6" fillId="0" borderId="23" xfId="0" applyNumberFormat="1" applyFont="1" applyBorder="1" applyAlignment="1">
      <alignment horizontal="center"/>
    </xf>
    <xf numFmtId="0" fontId="6" fillId="0" borderId="23" xfId="0" applyFont="1" applyBorder="1" applyAlignment="1">
      <alignment horizontal="left"/>
    </xf>
    <xf numFmtId="0" fontId="6" fillId="0" borderId="20" xfId="0" applyFont="1" applyBorder="1" applyAlignment="1">
      <alignment horizontal="center"/>
    </xf>
    <xf numFmtId="49" fontId="6" fillId="0" borderId="24" xfId="0" applyNumberFormat="1" applyFont="1" applyBorder="1" applyAlignment="1">
      <alignment horizontal="center"/>
    </xf>
    <xf numFmtId="0" fontId="6" fillId="0" borderId="24" xfId="0" applyFont="1" applyBorder="1" applyAlignment="1">
      <alignment horizontal="left"/>
    </xf>
    <xf numFmtId="0" fontId="6" fillId="0" borderId="1" xfId="0" applyFont="1" applyBorder="1" applyAlignment="1">
      <alignment horizontal="center"/>
    </xf>
    <xf numFmtId="49" fontId="7" fillId="0" borderId="24" xfId="0" applyNumberFormat="1" applyFont="1" applyBorder="1" applyAlignment="1">
      <alignment horizontal="center"/>
    </xf>
    <xf numFmtId="0" fontId="2" fillId="2" borderId="7" xfId="0" applyFont="1" applyFill="1" applyBorder="1" applyAlignment="1">
      <alignment horizontal="center"/>
    </xf>
    <xf numFmtId="49" fontId="6" fillId="0" borderId="0" xfId="0" applyNumberFormat="1" applyFont="1" applyBorder="1" applyAlignment="1">
      <alignment horizontal="center"/>
    </xf>
    <xf numFmtId="0" fontId="6" fillId="0" borderId="21" xfId="0" applyFont="1" applyBorder="1" applyAlignment="1">
      <alignment/>
    </xf>
    <xf numFmtId="0" fontId="6" fillId="0" borderId="12" xfId="0" applyFont="1" applyBorder="1" applyAlignment="1">
      <alignment/>
    </xf>
    <xf numFmtId="0" fontId="0" fillId="0" borderId="12" xfId="0" applyBorder="1" applyAlignment="1">
      <alignment/>
    </xf>
    <xf numFmtId="0" fontId="6" fillId="0" borderId="14" xfId="0" applyFont="1" applyBorder="1" applyAlignment="1">
      <alignment/>
    </xf>
    <xf numFmtId="0" fontId="0" fillId="0" borderId="0" xfId="0" applyBorder="1" applyAlignment="1">
      <alignment horizontal="left"/>
    </xf>
    <xf numFmtId="0" fontId="5" fillId="0" borderId="15" xfId="0" applyFont="1" applyBorder="1" applyAlignment="1">
      <alignment/>
    </xf>
    <xf numFmtId="170" fontId="2" fillId="0" borderId="0" xfId="0" applyNumberFormat="1" applyFont="1" applyBorder="1" applyAlignment="1" quotePrefix="1">
      <alignment horizontal="right"/>
    </xf>
    <xf numFmtId="0" fontId="13" fillId="0" borderId="0" xfId="0" applyFont="1" applyBorder="1" applyAlignment="1">
      <alignment/>
    </xf>
    <xf numFmtId="0" fontId="2" fillId="0" borderId="0" xfId="0" applyFont="1" applyBorder="1" applyAlignment="1">
      <alignment horizontal="left"/>
    </xf>
    <xf numFmtId="0" fontId="14" fillId="0" borderId="0" xfId="0" applyFont="1" applyBorder="1" applyAlignment="1">
      <alignment horizontal="center" vertical="top" wrapText="1"/>
    </xf>
    <xf numFmtId="0" fontId="15" fillId="0" borderId="0" xfId="0" applyFont="1" applyBorder="1" applyAlignment="1">
      <alignment horizontal="center" vertical="top" wrapText="1"/>
    </xf>
    <xf numFmtId="0" fontId="14" fillId="0" borderId="21" xfId="0" applyFont="1" applyBorder="1" applyAlignment="1">
      <alignment horizontal="center" vertical="top" wrapText="1"/>
    </xf>
    <xf numFmtId="0" fontId="15" fillId="0" borderId="12" xfId="0" applyFont="1" applyBorder="1" applyAlignment="1">
      <alignment horizontal="center" vertical="top" wrapText="1"/>
    </xf>
    <xf numFmtId="2" fontId="0" fillId="0" borderId="7" xfId="0" applyNumberFormat="1" applyBorder="1" applyAlignment="1">
      <alignment/>
    </xf>
    <xf numFmtId="0" fontId="11" fillId="0" borderId="3" xfId="0" applyFont="1" applyBorder="1" applyAlignment="1">
      <alignment horizontal="centerContinuous"/>
    </xf>
    <xf numFmtId="0" fontId="16" fillId="0" borderId="20" xfId="0" applyFont="1" applyBorder="1" applyAlignment="1">
      <alignment/>
    </xf>
    <xf numFmtId="0" fontId="16" fillId="0" borderId="1" xfId="0" applyFont="1" applyBorder="1" applyAlignment="1">
      <alignment/>
    </xf>
    <xf numFmtId="0" fontId="11" fillId="0" borderId="3" xfId="0" applyFont="1" applyBorder="1" applyAlignment="1">
      <alignment/>
    </xf>
    <xf numFmtId="0" fontId="11" fillId="0" borderId="4" xfId="0" applyFont="1" applyBorder="1" applyAlignment="1">
      <alignment/>
    </xf>
    <xf numFmtId="49" fontId="11" fillId="0" borderId="6" xfId="0" applyNumberFormat="1" applyFont="1" applyBorder="1" applyAlignment="1">
      <alignment horizontal="center"/>
    </xf>
    <xf numFmtId="49" fontId="11" fillId="0" borderId="6" xfId="0" applyNumberFormat="1" applyFont="1" applyBorder="1" applyAlignment="1">
      <alignment horizontal="left"/>
    </xf>
    <xf numFmtId="49" fontId="11" fillId="0" borderId="0" xfId="0" applyNumberFormat="1" applyFont="1" applyBorder="1" applyAlignment="1">
      <alignment horizontal="left"/>
    </xf>
    <xf numFmtId="1" fontId="12" fillId="0" borderId="0" xfId="0" applyNumberFormat="1" applyFont="1" applyAlignment="1">
      <alignment/>
    </xf>
    <xf numFmtId="164" fontId="12" fillId="0" borderId="0" xfId="0" applyNumberFormat="1" applyFont="1" applyAlignment="1">
      <alignment horizontal="left"/>
    </xf>
    <xf numFmtId="164" fontId="12" fillId="0" borderId="0" xfId="0" applyNumberFormat="1" applyFont="1" applyAlignment="1">
      <alignment horizontal="center"/>
    </xf>
    <xf numFmtId="168" fontId="12" fillId="0" borderId="0" xfId="0" applyNumberFormat="1" applyFont="1" applyAlignment="1">
      <alignment horizontal="left"/>
    </xf>
    <xf numFmtId="165" fontId="12" fillId="0" borderId="0" xfId="0" applyNumberFormat="1" applyFont="1" applyAlignment="1">
      <alignment/>
    </xf>
    <xf numFmtId="173" fontId="12" fillId="0" borderId="0" xfId="0" applyNumberFormat="1" applyFont="1" applyAlignment="1">
      <alignment/>
    </xf>
    <xf numFmtId="1" fontId="12" fillId="0" borderId="6" xfId="0" applyNumberFormat="1" applyFont="1" applyBorder="1" applyAlignment="1">
      <alignment/>
    </xf>
    <xf numFmtId="165" fontId="12" fillId="0" borderId="6" xfId="0" applyNumberFormat="1" applyFont="1" applyBorder="1" applyAlignment="1">
      <alignment/>
    </xf>
    <xf numFmtId="173" fontId="12" fillId="0" borderId="6" xfId="0" applyNumberFormat="1" applyFont="1" applyBorder="1" applyAlignment="1">
      <alignment/>
    </xf>
    <xf numFmtId="165" fontId="12" fillId="0" borderId="0" xfId="0" applyNumberFormat="1" applyFont="1" applyAlignment="1">
      <alignment horizontal="right"/>
    </xf>
    <xf numFmtId="165" fontId="12" fillId="0" borderId="0" xfId="0" applyNumberFormat="1" applyFont="1" applyBorder="1" applyAlignment="1">
      <alignment/>
    </xf>
    <xf numFmtId="173" fontId="12" fillId="0" borderId="0" xfId="0" applyNumberFormat="1" applyFont="1" applyBorder="1" applyAlignment="1">
      <alignment/>
    </xf>
    <xf numFmtId="172" fontId="12" fillId="0" borderId="0" xfId="0" applyNumberFormat="1" applyFont="1" applyBorder="1" applyAlignment="1">
      <alignment/>
    </xf>
    <xf numFmtId="0" fontId="12" fillId="0" borderId="1" xfId="0" applyFont="1" applyBorder="1" applyAlignment="1">
      <alignment/>
    </xf>
    <xf numFmtId="0" fontId="11" fillId="0" borderId="0" xfId="0" applyFont="1" applyBorder="1" applyAlignment="1">
      <alignment/>
    </xf>
    <xf numFmtId="0" fontId="11" fillId="0" borderId="6" xfId="0" applyFont="1" applyBorder="1" applyAlignment="1">
      <alignment/>
    </xf>
    <xf numFmtId="0" fontId="14" fillId="0" borderId="14" xfId="0" applyFont="1" applyBorder="1" applyAlignment="1">
      <alignment horizontal="center" vertical="top" wrapText="1"/>
    </xf>
    <xf numFmtId="0" fontId="7" fillId="0" borderId="25" xfId="0" applyFont="1" applyBorder="1" applyAlignment="1">
      <alignment horizontal="centerContinuous"/>
    </xf>
    <xf numFmtId="0" fontId="13" fillId="0" borderId="6" xfId="0" applyFont="1" applyBorder="1" applyAlignment="1">
      <alignment/>
    </xf>
    <xf numFmtId="0" fontId="13" fillId="0" borderId="20" xfId="0" applyFont="1" applyBorder="1" applyAlignment="1">
      <alignment/>
    </xf>
    <xf numFmtId="0" fontId="7" fillId="0" borderId="22" xfId="0" applyFont="1" applyBorder="1" applyAlignment="1">
      <alignment horizontal="centerContinuous"/>
    </xf>
    <xf numFmtId="0" fontId="13" fillId="0" borderId="0" xfId="0" applyFont="1" applyBorder="1" applyAlignment="1">
      <alignment/>
    </xf>
    <xf numFmtId="17" fontId="5" fillId="0" borderId="25" xfId="0" applyNumberFormat="1" applyFont="1" applyBorder="1" applyAlignment="1" quotePrefix="1">
      <alignment horizontal="center"/>
    </xf>
    <xf numFmtId="17" fontId="5" fillId="0" borderId="26" xfId="0" applyNumberFormat="1" applyFont="1" applyBorder="1" applyAlignment="1" quotePrefix="1">
      <alignment horizontal="center"/>
    </xf>
    <xf numFmtId="17" fontId="5" fillId="0" borderId="6" xfId="0" applyNumberFormat="1" applyFont="1" applyBorder="1" applyAlignment="1" quotePrefix="1">
      <alignment horizontal="center"/>
    </xf>
    <xf numFmtId="49" fontId="5" fillId="0" borderId="6" xfId="0" applyNumberFormat="1"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17" fontId="5" fillId="0" borderId="22" xfId="0" applyNumberFormat="1" applyFont="1" applyBorder="1" applyAlignment="1" quotePrefix="1">
      <alignment horizontal="center"/>
    </xf>
    <xf numFmtId="17" fontId="5" fillId="0" borderId="0" xfId="0" applyNumberFormat="1" applyFont="1" applyBorder="1" applyAlignment="1" quotePrefix="1">
      <alignment horizontal="center"/>
    </xf>
    <xf numFmtId="17" fontId="5" fillId="0" borderId="5" xfId="0" applyNumberFormat="1" applyFont="1" applyBorder="1" applyAlignment="1" quotePrefix="1">
      <alignment horizontal="center"/>
    </xf>
    <xf numFmtId="17" fontId="5" fillId="0" borderId="0" xfId="0" applyNumberFormat="1" applyFont="1" applyBorder="1" applyAlignment="1">
      <alignment horizontal="center"/>
    </xf>
    <xf numFmtId="17" fontId="5" fillId="0" borderId="6" xfId="0" applyNumberFormat="1" applyFont="1" applyBorder="1" applyAlignment="1">
      <alignment horizontal="center"/>
    </xf>
    <xf numFmtId="17" fontId="5" fillId="0" borderId="20" xfId="0" applyNumberFormat="1" applyFont="1" applyBorder="1" applyAlignment="1">
      <alignment horizontal="center"/>
    </xf>
    <xf numFmtId="0" fontId="5" fillId="0" borderId="27" xfId="0" applyFont="1" applyBorder="1" applyAlignment="1">
      <alignment/>
    </xf>
    <xf numFmtId="0" fontId="14" fillId="0" borderId="12" xfId="0" applyFont="1" applyBorder="1" applyAlignment="1">
      <alignment horizontal="center"/>
    </xf>
    <xf numFmtId="0" fontId="14" fillId="0" borderId="13" xfId="0" applyFont="1" applyBorder="1" applyAlignment="1">
      <alignment horizontal="center"/>
    </xf>
    <xf numFmtId="0" fontId="14" fillId="0" borderId="14" xfId="0" applyFont="1" applyBorder="1" applyAlignment="1">
      <alignment horizontal="center"/>
    </xf>
    <xf numFmtId="17" fontId="5" fillId="0" borderId="1" xfId="0" applyNumberFormat="1" applyFont="1" applyBorder="1" applyAlignment="1" quotePrefix="1">
      <alignment horizontal="center"/>
    </xf>
    <xf numFmtId="17" fontId="5" fillId="0" borderId="20" xfId="0" applyNumberFormat="1" applyFont="1" applyBorder="1" applyAlignment="1" quotePrefix="1">
      <alignment horizontal="center"/>
    </xf>
    <xf numFmtId="0" fontId="0" fillId="0" borderId="27" xfId="0" applyBorder="1" applyAlignment="1">
      <alignment/>
    </xf>
    <xf numFmtId="0" fontId="2" fillId="0" borderId="0" xfId="0" applyFont="1" applyAlignment="1">
      <alignment/>
    </xf>
    <xf numFmtId="37" fontId="12" fillId="0" borderId="22" xfId="15" applyNumberFormat="1" applyFont="1" applyBorder="1" applyAlignment="1">
      <alignment/>
    </xf>
    <xf numFmtId="3" fontId="12" fillId="0" borderId="6" xfId="0" applyNumberFormat="1" applyFont="1" applyBorder="1" applyAlignment="1">
      <alignment/>
    </xf>
    <xf numFmtId="0" fontId="12" fillId="0" borderId="0" xfId="0" applyFont="1" applyAlignment="1">
      <alignment/>
    </xf>
    <xf numFmtId="0" fontId="0" fillId="0" borderId="0" xfId="0" applyAlignment="1">
      <alignment/>
    </xf>
    <xf numFmtId="0" fontId="0" fillId="0" borderId="0" xfId="0" applyBorder="1" applyAlignment="1">
      <alignment horizontal="right" vertical="top"/>
    </xf>
    <xf numFmtId="0" fontId="0" fillId="0" borderId="12" xfId="0" applyBorder="1" applyAlignment="1">
      <alignment horizontal="right" vertical="top"/>
    </xf>
    <xf numFmtId="3" fontId="6" fillId="0" borderId="0" xfId="0" applyNumberFormat="1" applyFont="1" applyBorder="1" applyAlignment="1">
      <alignment horizontal="right"/>
    </xf>
    <xf numFmtId="0" fontId="5" fillId="0" borderId="0" xfId="0" applyFont="1" applyAlignment="1">
      <alignment horizontal="right"/>
    </xf>
    <xf numFmtId="3" fontId="0" fillId="0" borderId="0" xfId="0" applyNumberFormat="1" applyAlignment="1">
      <alignment horizontal="right"/>
    </xf>
    <xf numFmtId="17" fontId="0" fillId="0" borderId="0" xfId="0" applyNumberFormat="1" applyAlignment="1">
      <alignment horizontal="right"/>
    </xf>
    <xf numFmtId="0" fontId="14" fillId="0" borderId="0" xfId="0" applyFont="1" applyAlignment="1">
      <alignment horizontal="right" vertical="top"/>
    </xf>
    <xf numFmtId="0" fontId="14" fillId="0" borderId="12" xfId="0" applyFont="1" applyBorder="1" applyAlignment="1">
      <alignment horizontal="right" vertical="top"/>
    </xf>
    <xf numFmtId="167" fontId="7" fillId="0" borderId="6" xfId="0" applyNumberFormat="1" applyFont="1" applyBorder="1" applyAlignment="1">
      <alignment horizontal="right"/>
    </xf>
    <xf numFmtId="167" fontId="7" fillId="0" borderId="0" xfId="0" applyNumberFormat="1" applyFont="1" applyBorder="1" applyAlignment="1">
      <alignment horizontal="right"/>
    </xf>
    <xf numFmtId="0" fontId="2" fillId="0" borderId="2" xfId="0" applyFont="1" applyBorder="1" applyAlignment="1">
      <alignment horizontal="right"/>
    </xf>
    <xf numFmtId="167" fontId="4" fillId="0" borderId="0" xfId="0" applyNumberFormat="1" applyFont="1" applyBorder="1" applyAlignment="1">
      <alignment horizontal="right"/>
    </xf>
    <xf numFmtId="0" fontId="0" fillId="0" borderId="0" xfId="0" applyBorder="1" applyAlignment="1">
      <alignment horizontal="right"/>
    </xf>
    <xf numFmtId="0" fontId="1" fillId="0" borderId="0" xfId="0" applyFont="1" applyBorder="1" applyAlignment="1">
      <alignment horizontal="right" vertical="top"/>
    </xf>
    <xf numFmtId="0" fontId="0" fillId="2" borderId="0" xfId="0" applyFill="1" applyBorder="1" applyAlignment="1">
      <alignment horizontal="right"/>
    </xf>
    <xf numFmtId="167" fontId="0" fillId="0" borderId="0" xfId="0" applyNumberFormat="1" applyBorder="1" applyAlignment="1">
      <alignment horizontal="right"/>
    </xf>
    <xf numFmtId="0" fontId="2" fillId="0" borderId="0" xfId="0" applyFont="1" applyBorder="1" applyAlignment="1">
      <alignment horizontal="right"/>
    </xf>
    <xf numFmtId="0" fontId="3" fillId="0" borderId="0" xfId="0" applyFont="1" applyBorder="1" applyAlignment="1">
      <alignment horizontal="right" vertical="top"/>
    </xf>
    <xf numFmtId="170" fontId="2" fillId="0" borderId="0" xfId="0" applyNumberFormat="1" applyFont="1" applyBorder="1" applyAlignment="1">
      <alignment/>
    </xf>
    <xf numFmtId="179" fontId="0" fillId="0" borderId="0" xfId="0" applyNumberFormat="1" applyBorder="1" applyAlignment="1">
      <alignment/>
    </xf>
    <xf numFmtId="1" fontId="0" fillId="0" borderId="0" xfId="0" applyNumberFormat="1" applyAlignment="1">
      <alignment/>
    </xf>
    <xf numFmtId="37" fontId="12" fillId="0" borderId="5" xfId="15" applyNumberFormat="1" applyFont="1" applyBorder="1" applyAlignment="1">
      <alignment/>
    </xf>
    <xf numFmtId="37" fontId="12" fillId="0" borderId="0" xfId="15" applyNumberFormat="1" applyFont="1" applyBorder="1" applyAlignment="1">
      <alignment/>
    </xf>
    <xf numFmtId="167" fontId="14" fillId="0" borderId="0" xfId="0" applyNumberFormat="1" applyFont="1" applyBorder="1" applyAlignment="1">
      <alignment horizontal="centerContinuous"/>
    </xf>
    <xf numFmtId="167" fontId="6" fillId="0" borderId="13" xfId="0" applyNumberFormat="1" applyFont="1" applyBorder="1" applyAlignment="1">
      <alignment horizontal="centerContinuous"/>
    </xf>
    <xf numFmtId="167" fontId="6" fillId="0" borderId="1" xfId="0" applyNumberFormat="1" applyFont="1" applyBorder="1" applyAlignment="1">
      <alignment horizontal="centerContinuous"/>
    </xf>
    <xf numFmtId="0" fontId="2" fillId="0" borderId="8" xfId="0" applyFont="1" applyBorder="1" applyAlignment="1">
      <alignment horizontal="center"/>
    </xf>
    <xf numFmtId="1" fontId="12" fillId="0" borderId="0" xfId="0" applyNumberFormat="1" applyFont="1" applyAlignment="1" quotePrefix="1">
      <alignment/>
    </xf>
    <xf numFmtId="187" fontId="0" fillId="0" borderId="0" xfId="0" applyNumberFormat="1" applyAlignment="1">
      <alignment/>
    </xf>
    <xf numFmtId="0" fontId="0" fillId="0" borderId="0" xfId="0" applyNumberFormat="1" applyAlignment="1" quotePrefix="1">
      <alignment/>
    </xf>
    <xf numFmtId="0" fontId="3" fillId="0" borderId="28" xfId="0" applyFont="1" applyBorder="1" applyAlignment="1">
      <alignment horizontal="center" vertical="top"/>
    </xf>
    <xf numFmtId="0" fontId="3" fillId="0" borderId="0" xfId="0" applyFont="1" applyAlignment="1">
      <alignment horizontal="center"/>
    </xf>
    <xf numFmtId="49" fontId="2" fillId="0" borderId="0" xfId="0" applyNumberFormat="1" applyFont="1" applyBorder="1" applyAlignment="1">
      <alignment horizontal="center"/>
    </xf>
    <xf numFmtId="0" fontId="0" fillId="0" borderId="29" xfId="0" applyBorder="1" applyAlignment="1">
      <alignment horizontal="center" vertical="top"/>
    </xf>
    <xf numFmtId="0" fontId="0" fillId="0" borderId="30" xfId="0" applyBorder="1" applyAlignment="1">
      <alignment horizontal="center" vertical="top"/>
    </xf>
    <xf numFmtId="169" fontId="5" fillId="0" borderId="27" xfId="0" applyNumberFormat="1" applyFont="1" applyBorder="1" applyAlignment="1">
      <alignment horizontal="right"/>
    </xf>
    <xf numFmtId="169" fontId="5" fillId="0" borderId="31" xfId="0" applyNumberFormat="1" applyFont="1" applyBorder="1" applyAlignment="1">
      <alignment horizontal="right"/>
    </xf>
    <xf numFmtId="0" fontId="5" fillId="0" borderId="9" xfId="0" applyFont="1" applyBorder="1" applyAlignment="1" quotePrefix="1">
      <alignment horizontal="left"/>
    </xf>
    <xf numFmtId="4" fontId="0" fillId="0" borderId="0" xfId="0" applyNumberFormat="1" applyAlignment="1">
      <alignment/>
    </xf>
    <xf numFmtId="10" fontId="5" fillId="2" borderId="0" xfId="0" applyNumberFormat="1" applyFont="1" applyFill="1" applyBorder="1" applyAlignment="1">
      <alignment horizontal="right"/>
    </xf>
    <xf numFmtId="189" fontId="12" fillId="0" borderId="2" xfId="0" applyNumberFormat="1" applyFont="1" applyBorder="1" applyAlignment="1">
      <alignment/>
    </xf>
    <xf numFmtId="169" fontId="5" fillId="0" borderId="15" xfId="0" applyNumberFormat="1" applyFont="1" applyBorder="1" applyAlignment="1">
      <alignment horizontal="right"/>
    </xf>
    <xf numFmtId="0" fontId="2" fillId="0" borderId="0" xfId="0" applyFont="1" applyBorder="1" applyAlignment="1">
      <alignment/>
    </xf>
    <xf numFmtId="192" fontId="0" fillId="0" borderId="0" xfId="0" applyNumberFormat="1" applyAlignment="1">
      <alignment/>
    </xf>
    <xf numFmtId="193" fontId="2" fillId="0" borderId="0" xfId="0" applyNumberFormat="1" applyFont="1" applyBorder="1" applyAlignment="1">
      <alignment horizontal="left"/>
    </xf>
    <xf numFmtId="193" fontId="2" fillId="0" borderId="0" xfId="0" applyNumberFormat="1" applyFont="1" applyBorder="1" applyAlignment="1">
      <alignment/>
    </xf>
    <xf numFmtId="194" fontId="0" fillId="0" borderId="0" xfId="0" applyNumberFormat="1" applyAlignment="1">
      <alignment/>
    </xf>
    <xf numFmtId="195" fontId="0" fillId="0" borderId="0" xfId="0" applyNumberFormat="1" applyAlignment="1">
      <alignment/>
    </xf>
    <xf numFmtId="0" fontId="27" fillId="0" borderId="32" xfId="29" applyFont="1" applyFill="1" applyBorder="1" applyAlignment="1">
      <alignment wrapText="1"/>
      <protection/>
    </xf>
    <xf numFmtId="0" fontId="27" fillId="0" borderId="32" xfId="29" applyFont="1" applyFill="1" applyBorder="1" applyAlignment="1">
      <alignment horizontal="right" wrapText="1"/>
      <protection/>
    </xf>
    <xf numFmtId="3" fontId="12" fillId="0" borderId="2" xfId="0" applyNumberFormat="1" applyFont="1" applyBorder="1" applyAlignment="1">
      <alignment/>
    </xf>
    <xf numFmtId="0" fontId="0" fillId="0" borderId="14" xfId="0" applyBorder="1" applyAlignment="1">
      <alignment horizontal="center" vertical="top"/>
    </xf>
    <xf numFmtId="164" fontId="5" fillId="0" borderId="2" xfId="0" applyNumberFormat="1" applyFont="1" applyBorder="1" applyAlignment="1">
      <alignment horizontal="right"/>
    </xf>
    <xf numFmtId="3" fontId="12" fillId="0" borderId="0" xfId="0" applyNumberFormat="1" applyFont="1" applyBorder="1" applyAlignment="1">
      <alignment/>
    </xf>
    <xf numFmtId="170" fontId="2" fillId="0" borderId="0" xfId="0" applyNumberFormat="1" applyFont="1" applyBorder="1" applyAlignment="1">
      <alignment/>
    </xf>
    <xf numFmtId="0" fontId="5" fillId="0" borderId="7" xfId="0" applyFont="1" applyBorder="1" applyAlignment="1">
      <alignment/>
    </xf>
    <xf numFmtId="17" fontId="5" fillId="0" borderId="26" xfId="0" applyNumberFormat="1" applyFont="1" applyBorder="1" applyAlignment="1">
      <alignment horizontal="center"/>
    </xf>
    <xf numFmtId="17" fontId="5" fillId="0" borderId="5" xfId="0" applyNumberFormat="1" applyFont="1" applyBorder="1" applyAlignment="1">
      <alignment horizontal="center"/>
    </xf>
    <xf numFmtId="179" fontId="0" fillId="0" borderId="0" xfId="0" applyNumberFormat="1" applyAlignment="1">
      <alignment/>
    </xf>
    <xf numFmtId="0" fontId="0" fillId="0" borderId="0" xfId="0" applyAlignment="1">
      <alignment horizontal="left" wrapText="1"/>
    </xf>
    <xf numFmtId="17" fontId="11" fillId="0" borderId="33" xfId="0" applyNumberFormat="1" applyFont="1" applyBorder="1" applyAlignment="1">
      <alignment horizontal="center" vertical="center"/>
    </xf>
    <xf numFmtId="0" fontId="3" fillId="0" borderId="14" xfId="0" applyFont="1" applyBorder="1" applyAlignment="1">
      <alignment horizontal="center" vertical="top"/>
    </xf>
    <xf numFmtId="0" fontId="3" fillId="0" borderId="30" xfId="0" applyFont="1" applyBorder="1" applyAlignment="1">
      <alignment horizontal="center" vertical="top"/>
    </xf>
    <xf numFmtId="0" fontId="3" fillId="0" borderId="12" xfId="0" applyFont="1" applyBorder="1" applyAlignment="1">
      <alignment horizontal="center" vertical="top"/>
    </xf>
    <xf numFmtId="0" fontId="3" fillId="0" borderId="34" xfId="0" applyFont="1" applyBorder="1" applyAlignment="1">
      <alignment horizontal="center" vertical="top"/>
    </xf>
    <xf numFmtId="17" fontId="11" fillId="0" borderId="0" xfId="0" applyNumberFormat="1" applyFont="1" applyBorder="1" applyAlignment="1">
      <alignment horizontal="right" vertical="center"/>
    </xf>
    <xf numFmtId="17" fontId="0" fillId="0" borderId="0" xfId="0" applyNumberFormat="1" applyAlignment="1" quotePrefix="1">
      <alignment horizontal="right"/>
    </xf>
    <xf numFmtId="9" fontId="0" fillId="0" borderId="0" xfId="0" applyNumberFormat="1" applyAlignment="1">
      <alignment/>
    </xf>
    <xf numFmtId="17" fontId="11" fillId="0" borderId="22" xfId="0" applyNumberFormat="1" applyFont="1" applyBorder="1" applyAlignment="1" quotePrefix="1">
      <alignment horizontal="center" vertical="center"/>
    </xf>
    <xf numFmtId="17" fontId="11" fillId="0" borderId="22" xfId="0" applyNumberFormat="1" applyFont="1" applyBorder="1" applyAlignment="1">
      <alignment horizontal="center" vertical="center"/>
    </xf>
    <xf numFmtId="17" fontId="11" fillId="0" borderId="5" xfId="0" applyNumberFormat="1" applyFont="1" applyBorder="1" applyAlignment="1">
      <alignment horizontal="center" vertical="center"/>
    </xf>
    <xf numFmtId="0" fontId="0" fillId="0" borderId="0" xfId="0" applyAlignment="1" quotePrefix="1">
      <alignment horizontal="right"/>
    </xf>
    <xf numFmtId="17" fontId="7" fillId="0" borderId="25" xfId="0" applyNumberFormat="1" applyFont="1" applyBorder="1" applyAlignment="1">
      <alignment horizontal="center"/>
    </xf>
    <xf numFmtId="49" fontId="7" fillId="0" borderId="26" xfId="0" applyNumberFormat="1" applyFont="1" applyBorder="1" applyAlignment="1">
      <alignment horizontal="center"/>
    </xf>
    <xf numFmtId="17" fontId="7" fillId="0" borderId="25" xfId="0" applyNumberFormat="1" applyFont="1" applyBorder="1" applyAlignment="1" quotePrefix="1">
      <alignment horizontal="center"/>
    </xf>
    <xf numFmtId="17" fontId="7" fillId="0" borderId="17" xfId="0" applyNumberFormat="1" applyFont="1" applyBorder="1" applyAlignment="1">
      <alignment horizontal="center"/>
    </xf>
    <xf numFmtId="49" fontId="7" fillId="0" borderId="33" xfId="0" applyNumberFormat="1" applyFont="1" applyBorder="1" applyAlignment="1">
      <alignment horizontal="center"/>
    </xf>
    <xf numFmtId="17" fontId="7" fillId="0" borderId="33" xfId="0" applyNumberFormat="1" applyFont="1" applyBorder="1" applyAlignment="1" quotePrefix="1">
      <alignment horizontal="center"/>
    </xf>
    <xf numFmtId="17" fontId="7" fillId="0" borderId="17" xfId="0" applyNumberFormat="1" applyFont="1" applyBorder="1" applyAlignment="1" quotePrefix="1">
      <alignment horizontal="center"/>
    </xf>
    <xf numFmtId="0" fontId="12" fillId="0" borderId="0" xfId="0" applyFont="1" applyAlignment="1">
      <alignment horizontal="left"/>
    </xf>
    <xf numFmtId="37" fontId="12" fillId="0" borderId="22" xfId="0" applyNumberFormat="1" applyFont="1" applyBorder="1" applyAlignment="1">
      <alignment horizontal="right"/>
    </xf>
    <xf numFmtId="37" fontId="12" fillId="0" borderId="5" xfId="0" applyNumberFormat="1" applyFont="1" applyBorder="1" applyAlignment="1">
      <alignment horizontal="right"/>
    </xf>
    <xf numFmtId="37" fontId="12" fillId="0" borderId="0" xfId="0" applyNumberFormat="1" applyFont="1" applyBorder="1" applyAlignment="1">
      <alignment horizontal="right"/>
    </xf>
    <xf numFmtId="37" fontId="12" fillId="0" borderId="25" xfId="0" applyNumberFormat="1" applyFont="1" applyBorder="1" applyAlignment="1">
      <alignment horizontal="right"/>
    </xf>
    <xf numFmtId="37" fontId="12" fillId="0" borderId="26" xfId="0" applyNumberFormat="1" applyFont="1" applyBorder="1" applyAlignment="1">
      <alignment horizontal="right"/>
    </xf>
    <xf numFmtId="37" fontId="12" fillId="0" borderId="26" xfId="0" applyNumberFormat="1" applyFont="1" applyBorder="1" applyAlignment="1">
      <alignment horizontal="center"/>
    </xf>
    <xf numFmtId="37" fontId="12" fillId="0" borderId="6" xfId="0" applyNumberFormat="1" applyFont="1" applyBorder="1" applyAlignment="1">
      <alignment horizontal="center"/>
    </xf>
    <xf numFmtId="37" fontId="12" fillId="0" borderId="25" xfId="0" applyNumberFormat="1" applyFont="1" applyBorder="1" applyAlignment="1">
      <alignment horizontal="center"/>
    </xf>
    <xf numFmtId="3" fontId="12" fillId="0" borderId="15" xfId="0" applyNumberFormat="1" applyFont="1" applyBorder="1" applyAlignment="1">
      <alignment/>
    </xf>
    <xf numFmtId="3" fontId="12" fillId="0" borderId="27" xfId="0" applyNumberFormat="1" applyFont="1" applyBorder="1" applyAlignment="1">
      <alignment/>
    </xf>
    <xf numFmtId="0" fontId="5" fillId="0" borderId="35" xfId="0" applyFont="1" applyBorder="1" applyAlignment="1">
      <alignment/>
    </xf>
    <xf numFmtId="0" fontId="5" fillId="0" borderId="36" xfId="0" applyFont="1" applyBorder="1" applyAlignment="1">
      <alignment/>
    </xf>
    <xf numFmtId="0" fontId="5" fillId="0" borderId="37" xfId="0" applyFont="1" applyBorder="1" applyAlignment="1">
      <alignment/>
    </xf>
    <xf numFmtId="0" fontId="5" fillId="0" borderId="38" xfId="0" applyFont="1" applyBorder="1" applyAlignment="1">
      <alignment/>
    </xf>
    <xf numFmtId="0" fontId="5" fillId="0" borderId="39" xfId="0" applyFont="1" applyBorder="1" applyAlignment="1">
      <alignment/>
    </xf>
    <xf numFmtId="0" fontId="0" fillId="0" borderId="39" xfId="0" applyBorder="1" applyAlignment="1">
      <alignment/>
    </xf>
    <xf numFmtId="49" fontId="7" fillId="0" borderId="25" xfId="0" applyNumberFormat="1" applyFont="1" applyBorder="1" applyAlignment="1">
      <alignment horizontal="center"/>
    </xf>
    <xf numFmtId="187" fontId="12" fillId="0" borderId="17" xfId="0" applyNumberFormat="1" applyFont="1" applyBorder="1" applyAlignment="1">
      <alignment horizontal="right"/>
    </xf>
    <xf numFmtId="187" fontId="12" fillId="0" borderId="33" xfId="0" applyNumberFormat="1" applyFont="1" applyBorder="1" applyAlignment="1">
      <alignment horizontal="right"/>
    </xf>
    <xf numFmtId="187" fontId="12" fillId="0" borderId="15" xfId="0" applyNumberFormat="1" applyFont="1" applyBorder="1" applyAlignment="1">
      <alignment/>
    </xf>
    <xf numFmtId="189" fontId="12" fillId="0" borderId="27" xfId="0" applyNumberFormat="1" applyFont="1" applyBorder="1" applyAlignment="1">
      <alignment/>
    </xf>
    <xf numFmtId="189" fontId="12" fillId="0" borderId="15" xfId="0" applyNumberFormat="1" applyFont="1" applyBorder="1" applyAlignment="1">
      <alignment/>
    </xf>
    <xf numFmtId="3" fontId="12" fillId="0" borderId="0" xfId="0" applyNumberFormat="1" applyFont="1" applyAlignment="1">
      <alignment horizontal="right"/>
    </xf>
    <xf numFmtId="3" fontId="12" fillId="0" borderId="22" xfId="0" applyNumberFormat="1" applyFont="1" applyBorder="1" applyAlignment="1">
      <alignment horizontal="right"/>
    </xf>
    <xf numFmtId="3" fontId="12" fillId="0" borderId="5" xfId="0" applyNumberFormat="1" applyFont="1" applyBorder="1" applyAlignment="1">
      <alignment horizontal="right"/>
    </xf>
    <xf numFmtId="189" fontId="12" fillId="0" borderId="11" xfId="0" applyNumberFormat="1" applyFont="1" applyBorder="1" applyAlignment="1">
      <alignment horizontal="right"/>
    </xf>
    <xf numFmtId="189" fontId="12" fillId="0" borderId="17" xfId="0" applyNumberFormat="1" applyFont="1" applyBorder="1" applyAlignment="1">
      <alignment horizontal="right"/>
    </xf>
    <xf numFmtId="189" fontId="12" fillId="0" borderId="33" xfId="0" applyNumberFormat="1" applyFont="1" applyBorder="1" applyAlignment="1">
      <alignment horizontal="right"/>
    </xf>
    <xf numFmtId="189" fontId="12" fillId="0" borderId="0" xfId="0" applyNumberFormat="1" applyFont="1" applyBorder="1" applyAlignment="1">
      <alignment/>
    </xf>
    <xf numFmtId="189" fontId="12" fillId="0" borderId="22" xfId="0" applyNumberFormat="1" applyFont="1" applyBorder="1" applyAlignment="1">
      <alignment horizontal="right"/>
    </xf>
    <xf numFmtId="189" fontId="12" fillId="0" borderId="5" xfId="0" applyNumberFormat="1" applyFont="1" applyBorder="1" applyAlignment="1">
      <alignment horizontal="right"/>
    </xf>
    <xf numFmtId="189" fontId="12" fillId="0" borderId="0" xfId="0" applyNumberFormat="1" applyFont="1" applyAlignment="1">
      <alignment horizontal="right"/>
    </xf>
    <xf numFmtId="0" fontId="0" fillId="0" borderId="9" xfId="0" applyBorder="1" applyAlignment="1">
      <alignment/>
    </xf>
    <xf numFmtId="0" fontId="7" fillId="0" borderId="10" xfId="0" applyFont="1" applyBorder="1" applyAlignment="1">
      <alignment horizontal="left"/>
    </xf>
    <xf numFmtId="17" fontId="7" fillId="0" borderId="11" xfId="0" applyNumberFormat="1" applyFont="1" applyBorder="1" applyAlignment="1" quotePrefix="1">
      <alignment horizontal="center"/>
    </xf>
    <xf numFmtId="49" fontId="7" fillId="0" borderId="11" xfId="0" applyNumberFormat="1" applyFont="1" applyBorder="1" applyAlignment="1">
      <alignment horizontal="center"/>
    </xf>
    <xf numFmtId="49" fontId="7" fillId="0" borderId="17" xfId="0" applyNumberFormat="1" applyFont="1" applyBorder="1" applyAlignment="1">
      <alignment horizontal="center"/>
    </xf>
    <xf numFmtId="0" fontId="16" fillId="0" borderId="0" xfId="0" applyFont="1" applyAlignment="1">
      <alignment/>
    </xf>
    <xf numFmtId="0" fontId="13" fillId="0" borderId="0" xfId="0" applyFont="1" applyAlignment="1">
      <alignment wrapText="1"/>
    </xf>
    <xf numFmtId="0" fontId="12" fillId="0" borderId="0" xfId="0" applyFont="1" applyAlignment="1">
      <alignment/>
    </xf>
    <xf numFmtId="0" fontId="2" fillId="0" borderId="0" xfId="0" applyFont="1" applyAlignment="1">
      <alignment wrapText="1"/>
    </xf>
    <xf numFmtId="0" fontId="13" fillId="0" borderId="0" xfId="0" applyFont="1" applyAlignment="1">
      <alignment horizontal="left" wrapText="1"/>
    </xf>
    <xf numFmtId="0" fontId="5" fillId="0" borderId="0" xfId="0" applyFont="1" applyAlignment="1">
      <alignment horizontal="centerContinuous"/>
    </xf>
    <xf numFmtId="0" fontId="11" fillId="0" borderId="0" xfId="0" applyFont="1" applyBorder="1" applyAlignment="1">
      <alignment horizontal="center" wrapText="1"/>
    </xf>
    <xf numFmtId="0" fontId="11" fillId="0" borderId="1" xfId="0" applyFont="1" applyBorder="1" applyAlignment="1">
      <alignment horizontal="center" wrapText="1"/>
    </xf>
    <xf numFmtId="0" fontId="2" fillId="0" borderId="17" xfId="0" applyFont="1" applyBorder="1" applyAlignment="1">
      <alignment/>
    </xf>
    <xf numFmtId="164" fontId="5" fillId="0" borderId="15" xfId="0" applyNumberFormat="1" applyFont="1" applyBorder="1" applyAlignment="1">
      <alignment horizontal="right"/>
    </xf>
    <xf numFmtId="0" fontId="0" fillId="0" borderId="14" xfId="0" applyBorder="1" applyAlignment="1">
      <alignment horizontal="right" vertical="top"/>
    </xf>
    <xf numFmtId="0" fontId="0" fillId="0" borderId="0" xfId="0" applyAlignment="1" quotePrefix="1">
      <alignment horizontal="left"/>
    </xf>
    <xf numFmtId="0" fontId="11" fillId="0" borderId="6" xfId="0" applyFont="1" applyBorder="1" applyAlignment="1">
      <alignment horizontal="center" wrapText="1"/>
    </xf>
    <xf numFmtId="0" fontId="11" fillId="0" borderId="17" xfId="0" applyFont="1" applyBorder="1" applyAlignment="1">
      <alignment horizontal="center" wrapText="1"/>
    </xf>
    <xf numFmtId="0" fontId="11" fillId="0" borderId="11" xfId="0" applyFont="1" applyBorder="1" applyAlignment="1">
      <alignment horizontal="center" wrapText="1"/>
    </xf>
    <xf numFmtId="0" fontId="11" fillId="0" borderId="33" xfId="0" applyFont="1" applyBorder="1" applyAlignment="1">
      <alignment horizontal="center" wrapText="1"/>
    </xf>
    <xf numFmtId="0" fontId="11" fillId="0" borderId="8" xfId="0" applyFont="1" applyBorder="1" applyAlignment="1">
      <alignment horizontal="center" wrapText="1"/>
    </xf>
    <xf numFmtId="49" fontId="11" fillId="0" borderId="0" xfId="0" applyNumberFormat="1" applyFont="1" applyBorder="1" applyAlignment="1">
      <alignment horizontal="centerContinuous" vertical="center"/>
    </xf>
    <xf numFmtId="49" fontId="12" fillId="0" borderId="22" xfId="0" applyNumberFormat="1" applyFont="1" applyBorder="1" applyAlignment="1">
      <alignment horizontal="left"/>
    </xf>
    <xf numFmtId="170" fontId="12" fillId="0" borderId="0" xfId="0" applyNumberFormat="1" applyFont="1" applyBorder="1" applyAlignment="1">
      <alignment horizontal="center"/>
    </xf>
    <xf numFmtId="0" fontId="12" fillId="0" borderId="22" xfId="0" applyFont="1" applyBorder="1" applyAlignment="1">
      <alignment/>
    </xf>
    <xf numFmtId="170" fontId="12" fillId="0" borderId="22" xfId="0" applyNumberFormat="1" applyFont="1" applyBorder="1" applyAlignment="1">
      <alignment horizontal="center"/>
    </xf>
    <xf numFmtId="49" fontId="12" fillId="0" borderId="0" xfId="0" applyNumberFormat="1" applyFont="1" applyBorder="1" applyAlignment="1">
      <alignment horizontal="left" wrapText="1"/>
    </xf>
    <xf numFmtId="170" fontId="12" fillId="0" borderId="0" xfId="0" applyNumberFormat="1" applyFont="1" applyAlignment="1">
      <alignment/>
    </xf>
    <xf numFmtId="49" fontId="12" fillId="0" borderId="5" xfId="0" applyNumberFormat="1" applyFont="1" applyBorder="1" applyAlignment="1">
      <alignment horizontal="left" wrapText="1"/>
    </xf>
    <xf numFmtId="170" fontId="12" fillId="0" borderId="5" xfId="0" applyNumberFormat="1" applyFont="1" applyBorder="1" applyAlignment="1">
      <alignment horizontal="center" wrapText="1"/>
    </xf>
    <xf numFmtId="0" fontId="12" fillId="0" borderId="3" xfId="0" applyFont="1" applyBorder="1" applyAlignment="1">
      <alignment horizontal="left"/>
    </xf>
    <xf numFmtId="0" fontId="12" fillId="0" borderId="9" xfId="0" applyFont="1" applyBorder="1" applyAlignment="1" quotePrefix="1">
      <alignment horizontal="left"/>
    </xf>
    <xf numFmtId="169" fontId="12" fillId="0" borderId="2" xfId="0" applyNumberFormat="1" applyFont="1" applyBorder="1" applyAlignment="1">
      <alignment horizontal="right"/>
    </xf>
    <xf numFmtId="0" fontId="12" fillId="0" borderId="0" xfId="0" applyFont="1" applyBorder="1" applyAlignment="1" quotePrefix="1">
      <alignment horizontal="left"/>
    </xf>
    <xf numFmtId="169" fontId="12" fillId="0" borderId="0" xfId="0" applyNumberFormat="1" applyFont="1" applyBorder="1" applyAlignment="1">
      <alignment horizontal="right"/>
    </xf>
    <xf numFmtId="171" fontId="12" fillId="2" borderId="0" xfId="0" applyNumberFormat="1" applyFont="1" applyFill="1" applyBorder="1" applyAlignment="1">
      <alignment horizontal="right"/>
    </xf>
    <xf numFmtId="0" fontId="12" fillId="0" borderId="18" xfId="0" applyFont="1" applyBorder="1" applyAlignment="1">
      <alignment shrinkToFit="1"/>
    </xf>
    <xf numFmtId="174" fontId="12" fillId="0" borderId="15" xfId="0" applyNumberFormat="1" applyFont="1" applyBorder="1" applyAlignment="1">
      <alignment horizontal="right"/>
    </xf>
    <xf numFmtId="174" fontId="12" fillId="0" borderId="0" xfId="0" applyNumberFormat="1" applyFont="1" applyBorder="1" applyAlignment="1">
      <alignment horizontal="right"/>
    </xf>
    <xf numFmtId="0" fontId="12" fillId="0" borderId="0" xfId="0" applyFont="1" applyBorder="1" applyAlignment="1">
      <alignment horizontal="left"/>
    </xf>
    <xf numFmtId="0" fontId="16" fillId="0" borderId="0" xfId="0" applyFont="1" applyAlignment="1">
      <alignment/>
    </xf>
    <xf numFmtId="174" fontId="16" fillId="0" borderId="0" xfId="0" applyNumberFormat="1" applyFont="1" applyAlignment="1">
      <alignment/>
    </xf>
    <xf numFmtId="0" fontId="11" fillId="0" borderId="3" xfId="0" applyFont="1" applyBorder="1" applyAlignment="1" quotePrefix="1">
      <alignment horizontal="center"/>
    </xf>
    <xf numFmtId="17" fontId="11" fillId="0" borderId="24" xfId="0" applyNumberFormat="1" applyFont="1" applyBorder="1" applyAlignment="1" quotePrefix="1">
      <alignment horizontal="center" shrinkToFit="1"/>
    </xf>
    <xf numFmtId="49" fontId="11" fillId="0" borderId="22" xfId="0" applyNumberFormat="1" applyFont="1" applyBorder="1" applyAlignment="1">
      <alignment horizontal="center" shrinkToFit="1"/>
    </xf>
    <xf numFmtId="17" fontId="11" fillId="0" borderId="5" xfId="0" applyNumberFormat="1" applyFont="1" applyBorder="1" applyAlignment="1" quotePrefix="1">
      <alignment horizontal="center" shrinkToFit="1"/>
    </xf>
    <xf numFmtId="49" fontId="11" fillId="0" borderId="5" xfId="0" applyNumberFormat="1" applyFont="1" applyBorder="1" applyAlignment="1">
      <alignment horizontal="center" shrinkToFit="1"/>
    </xf>
    <xf numFmtId="49" fontId="12" fillId="0" borderId="22" xfId="0" applyNumberFormat="1" applyFont="1" applyBorder="1" applyAlignment="1">
      <alignment horizontal="center"/>
    </xf>
    <xf numFmtId="49" fontId="12" fillId="0" borderId="0" xfId="0" applyNumberFormat="1" applyFont="1" applyBorder="1" applyAlignment="1">
      <alignment horizontal="center"/>
    </xf>
    <xf numFmtId="188" fontId="12" fillId="0" borderId="24" xfId="0" applyNumberFormat="1" applyFont="1" applyBorder="1" applyAlignment="1">
      <alignment horizontal="right"/>
    </xf>
    <xf numFmtId="188" fontId="12" fillId="0" borderId="22" xfId="0" applyNumberFormat="1" applyFont="1" applyBorder="1" applyAlignment="1">
      <alignment horizontal="right"/>
    </xf>
    <xf numFmtId="188" fontId="12" fillId="0" borderId="5" xfId="0" applyNumberFormat="1" applyFont="1" applyBorder="1" applyAlignment="1">
      <alignment horizontal="right"/>
    </xf>
    <xf numFmtId="188" fontId="12" fillId="0" borderId="0" xfId="0" applyNumberFormat="1" applyFont="1" applyBorder="1" applyAlignment="1">
      <alignment horizontal="right"/>
    </xf>
    <xf numFmtId="188" fontId="12" fillId="0" borderId="23" xfId="0" applyNumberFormat="1" applyFont="1" applyBorder="1" applyAlignment="1">
      <alignment horizontal="right"/>
    </xf>
    <xf numFmtId="188" fontId="12" fillId="0" borderId="25" xfId="0" applyNumberFormat="1" applyFont="1" applyBorder="1" applyAlignment="1">
      <alignment horizontal="right"/>
    </xf>
    <xf numFmtId="188" fontId="12" fillId="0" borderId="26" xfId="0" applyNumberFormat="1" applyFont="1" applyBorder="1" applyAlignment="1">
      <alignment horizontal="right"/>
    </xf>
    <xf numFmtId="188" fontId="12" fillId="0" borderId="6" xfId="0" applyNumberFormat="1" applyFont="1" applyBorder="1" applyAlignment="1">
      <alignment horizontal="right"/>
    </xf>
    <xf numFmtId="188" fontId="12" fillId="0" borderId="33" xfId="0" applyNumberFormat="1" applyFont="1" applyBorder="1" applyAlignment="1">
      <alignment horizontal="right"/>
    </xf>
    <xf numFmtId="188" fontId="12" fillId="0" borderId="17" xfId="0" applyNumberFormat="1" applyFont="1" applyBorder="1" applyAlignment="1">
      <alignment horizontal="right"/>
    </xf>
    <xf numFmtId="188" fontId="12" fillId="0" borderId="11" xfId="0" applyNumberFormat="1" applyFont="1" applyBorder="1" applyAlignment="1">
      <alignment horizontal="right"/>
    </xf>
    <xf numFmtId="169" fontId="12" fillId="0" borderId="31" xfId="0" applyNumberFormat="1" applyFont="1" applyBorder="1" applyAlignment="1">
      <alignment horizontal="right"/>
    </xf>
    <xf numFmtId="169" fontId="12" fillId="0" borderId="27" xfId="0" applyNumberFormat="1" applyFont="1" applyBorder="1" applyAlignment="1">
      <alignment horizontal="right"/>
    </xf>
    <xf numFmtId="169" fontId="12" fillId="0" borderId="15" xfId="0" applyNumberFormat="1" applyFont="1" applyBorder="1" applyAlignment="1">
      <alignment horizontal="right"/>
    </xf>
    <xf numFmtId="189" fontId="12" fillId="0" borderId="24" xfId="0" applyNumberFormat="1" applyFont="1" applyBorder="1" applyAlignment="1">
      <alignment horizontal="right"/>
    </xf>
    <xf numFmtId="189" fontId="12" fillId="0" borderId="23" xfId="0" applyNumberFormat="1" applyFont="1" applyBorder="1" applyAlignment="1">
      <alignment horizontal="right"/>
    </xf>
    <xf numFmtId="189" fontId="12" fillId="0" borderId="25" xfId="0" applyNumberFormat="1" applyFont="1" applyBorder="1" applyAlignment="1">
      <alignment horizontal="right"/>
    </xf>
    <xf numFmtId="189" fontId="12" fillId="0" borderId="26" xfId="0" applyNumberFormat="1" applyFont="1" applyBorder="1" applyAlignment="1">
      <alignment horizontal="right"/>
    </xf>
    <xf numFmtId="0" fontId="7" fillId="0" borderId="0" xfId="0" applyFont="1" applyBorder="1" applyAlignment="1">
      <alignment horizontal="center" vertical="top"/>
    </xf>
    <xf numFmtId="3" fontId="12" fillId="0" borderId="17" xfId="0" applyNumberFormat="1" applyFont="1" applyBorder="1" applyAlignment="1">
      <alignment/>
    </xf>
    <xf numFmtId="0" fontId="5" fillId="0" borderId="40" xfId="0" applyFont="1" applyBorder="1" applyAlignment="1">
      <alignment horizontal="center"/>
    </xf>
    <xf numFmtId="167" fontId="14" fillId="0" borderId="22" xfId="0" applyNumberFormat="1" applyFont="1" applyBorder="1" applyAlignment="1">
      <alignment horizontal="centerContinuous"/>
    </xf>
    <xf numFmtId="167" fontId="7" fillId="0" borderId="25" xfId="0" applyNumberFormat="1" applyFont="1" applyBorder="1" applyAlignment="1">
      <alignment horizontal="right"/>
    </xf>
    <xf numFmtId="167" fontId="7" fillId="0" borderId="22" xfId="0" applyNumberFormat="1" applyFont="1" applyBorder="1" applyAlignment="1">
      <alignment horizontal="right"/>
    </xf>
    <xf numFmtId="0" fontId="2" fillId="0" borderId="15" xfId="0" applyFont="1" applyBorder="1" applyAlignment="1">
      <alignment horizontal="right"/>
    </xf>
    <xf numFmtId="0" fontId="0" fillId="0" borderId="41" xfId="0" applyBorder="1" applyAlignment="1">
      <alignment horizontal="right" vertical="top"/>
    </xf>
    <xf numFmtId="164" fontId="12" fillId="0" borderId="42" xfId="0" applyNumberFormat="1" applyFont="1" applyBorder="1" applyAlignment="1">
      <alignment horizontal="right"/>
    </xf>
    <xf numFmtId="0" fontId="14" fillId="0" borderId="3" xfId="0" applyFont="1" applyBorder="1" applyAlignment="1">
      <alignment horizontal="left"/>
    </xf>
    <xf numFmtId="0" fontId="0" fillId="0" borderId="14" xfId="0" applyBorder="1" applyAlignment="1">
      <alignment/>
    </xf>
    <xf numFmtId="164" fontId="5" fillId="0" borderId="27" xfId="0" applyNumberFormat="1" applyFont="1" applyBorder="1" applyAlignment="1">
      <alignment horizontal="right"/>
    </xf>
    <xf numFmtId="0" fontId="10" fillId="0" borderId="0" xfId="0" applyFont="1" applyAlignment="1">
      <alignment/>
    </xf>
    <xf numFmtId="3" fontId="12" fillId="0" borderId="0" xfId="0" applyNumberFormat="1" applyFont="1" applyBorder="1" applyAlignment="1">
      <alignment horizontal="right"/>
    </xf>
    <xf numFmtId="189" fontId="12" fillId="0" borderId="0" xfId="0" applyNumberFormat="1" applyFont="1" applyBorder="1" applyAlignment="1">
      <alignment horizontal="right"/>
    </xf>
    <xf numFmtId="189" fontId="12" fillId="0" borderId="6" xfId="0" applyNumberFormat="1" applyFont="1" applyBorder="1" applyAlignment="1">
      <alignment horizontal="right"/>
    </xf>
    <xf numFmtId="0" fontId="3" fillId="0" borderId="14" xfId="0" applyFont="1" applyBorder="1" applyAlignment="1">
      <alignment horizontal="center"/>
    </xf>
    <xf numFmtId="0" fontId="11" fillId="0" borderId="25" xfId="0" applyFont="1" applyBorder="1" applyAlignment="1">
      <alignment horizontal="center" wrapText="1"/>
    </xf>
    <xf numFmtId="17" fontId="5" fillId="0" borderId="25" xfId="0" applyNumberFormat="1" applyFont="1" applyBorder="1" applyAlignment="1">
      <alignment horizontal="center"/>
    </xf>
    <xf numFmtId="17" fontId="5" fillId="0" borderId="22" xfId="0" applyNumberFormat="1" applyFont="1" applyBorder="1" applyAlignment="1">
      <alignment horizontal="center"/>
    </xf>
    <xf numFmtId="17" fontId="5" fillId="0" borderId="33" xfId="0" applyNumberFormat="1" applyFont="1" applyBorder="1" applyAlignment="1">
      <alignment horizontal="center"/>
    </xf>
    <xf numFmtId="0" fontId="12" fillId="0" borderId="5" xfId="0" applyFont="1" applyBorder="1" applyAlignment="1">
      <alignment/>
    </xf>
    <xf numFmtId="17" fontId="5" fillId="0" borderId="1" xfId="0" applyNumberFormat="1" applyFont="1" applyBorder="1" applyAlignment="1">
      <alignment horizontal="center"/>
    </xf>
    <xf numFmtId="17" fontId="5" fillId="0" borderId="17" xfId="0" applyNumberFormat="1" applyFont="1" applyBorder="1" applyAlignment="1" quotePrefix="1">
      <alignment horizontal="center"/>
    </xf>
    <xf numFmtId="17" fontId="7" fillId="0" borderId="22" xfId="0" applyNumberFormat="1" applyFont="1" applyBorder="1" applyAlignment="1" quotePrefix="1">
      <alignment horizontal="center"/>
    </xf>
    <xf numFmtId="3" fontId="12" fillId="0" borderId="22" xfId="0" applyNumberFormat="1" applyFont="1" applyBorder="1" applyAlignment="1">
      <alignment/>
    </xf>
    <xf numFmtId="187" fontId="12" fillId="0" borderId="0" xfId="0" applyNumberFormat="1" applyFont="1" applyBorder="1" applyAlignment="1">
      <alignment horizontal="right"/>
    </xf>
    <xf numFmtId="187" fontId="12" fillId="0" borderId="22" xfId="0" applyNumberFormat="1" applyFont="1" applyBorder="1" applyAlignment="1">
      <alignment horizontal="right"/>
    </xf>
    <xf numFmtId="0" fontId="12" fillId="0" borderId="25" xfId="0" applyFont="1" applyBorder="1" applyAlignment="1">
      <alignment/>
    </xf>
    <xf numFmtId="0" fontId="3" fillId="0" borderId="28" xfId="0" applyFont="1" applyBorder="1" applyAlignment="1">
      <alignment horizontal="center"/>
    </xf>
    <xf numFmtId="0" fontId="5" fillId="0" borderId="9" xfId="0" applyFont="1" applyBorder="1" applyAlignment="1">
      <alignment/>
    </xf>
    <xf numFmtId="0" fontId="14" fillId="0" borderId="28" xfId="0" applyFont="1" applyBorder="1" applyAlignment="1">
      <alignment horizontal="center"/>
    </xf>
    <xf numFmtId="0" fontId="5" fillId="0" borderId="4" xfId="0" applyFont="1" applyBorder="1" applyAlignment="1">
      <alignment wrapText="1"/>
    </xf>
    <xf numFmtId="0" fontId="5" fillId="0" borderId="3" xfId="0" applyFont="1" applyBorder="1" applyAlignment="1">
      <alignment wrapText="1"/>
    </xf>
    <xf numFmtId="189" fontId="12" fillId="0" borderId="43" xfId="0" applyNumberFormat="1" applyFont="1" applyBorder="1" applyAlignment="1">
      <alignment horizontal="right"/>
    </xf>
    <xf numFmtId="188" fontId="12" fillId="0" borderId="43" xfId="0" applyNumberFormat="1" applyFont="1" applyBorder="1" applyAlignment="1">
      <alignment horizontal="right"/>
    </xf>
    <xf numFmtId="1" fontId="12" fillId="0" borderId="11" xfId="0" applyNumberFormat="1" applyFont="1" applyBorder="1" applyAlignment="1">
      <alignment/>
    </xf>
    <xf numFmtId="165" fontId="12" fillId="0" borderId="11" xfId="0" applyNumberFormat="1" applyFont="1" applyBorder="1" applyAlignment="1">
      <alignment/>
    </xf>
    <xf numFmtId="173" fontId="12" fillId="0" borderId="11" xfId="0" applyNumberFormat="1" applyFont="1" applyBorder="1" applyAlignment="1">
      <alignment/>
    </xf>
    <xf numFmtId="0" fontId="16" fillId="0" borderId="8" xfId="0" applyFont="1" applyBorder="1" applyAlignment="1">
      <alignment/>
    </xf>
    <xf numFmtId="0" fontId="12" fillId="0" borderId="0" xfId="0" applyFont="1" applyBorder="1" applyAlignment="1">
      <alignment horizontal="right" vertical="top"/>
    </xf>
    <xf numFmtId="0" fontId="12" fillId="0" borderId="0" xfId="0" applyFont="1" applyAlignment="1">
      <alignment horizontal="right"/>
    </xf>
    <xf numFmtId="17" fontId="12" fillId="0" borderId="0" xfId="0" applyNumberFormat="1" applyFont="1" applyAlignment="1">
      <alignment horizontal="right"/>
    </xf>
    <xf numFmtId="190" fontId="0" fillId="0" borderId="0" xfId="0" applyNumberFormat="1" applyAlignment="1">
      <alignment horizontal="right"/>
    </xf>
    <xf numFmtId="3" fontId="12" fillId="0" borderId="25" xfId="0" applyNumberFormat="1" applyFont="1" applyBorder="1" applyAlignment="1">
      <alignment horizontal="right"/>
    </xf>
    <xf numFmtId="0" fontId="0" fillId="0" borderId="0" xfId="0" applyBorder="1" applyAlignment="1">
      <alignment/>
    </xf>
    <xf numFmtId="49" fontId="0" fillId="0" borderId="0" xfId="0" applyNumberFormat="1" applyAlignment="1">
      <alignment/>
    </xf>
    <xf numFmtId="170" fontId="12" fillId="0" borderId="0" xfId="0" applyNumberFormat="1" applyFont="1" applyBorder="1" applyAlignment="1">
      <alignment/>
    </xf>
    <xf numFmtId="0" fontId="2" fillId="0" borderId="0" xfId="0" applyFont="1" applyFill="1" applyBorder="1" applyAlignment="1">
      <alignment/>
    </xf>
    <xf numFmtId="0" fontId="17" fillId="0" borderId="0" xfId="0" applyFont="1" applyAlignment="1">
      <alignment/>
    </xf>
    <xf numFmtId="0" fontId="19" fillId="0" borderId="0" xfId="0" applyFont="1" applyAlignment="1">
      <alignment/>
    </xf>
    <xf numFmtId="3" fontId="12" fillId="0" borderId="6" xfId="0" applyNumberFormat="1" applyFont="1" applyBorder="1" applyAlignment="1">
      <alignment horizontal="right"/>
    </xf>
    <xf numFmtId="0" fontId="12" fillId="0" borderId="2" xfId="0" applyFont="1" applyBorder="1" applyAlignment="1">
      <alignment/>
    </xf>
    <xf numFmtId="49" fontId="7" fillId="0" borderId="22" xfId="0" applyNumberFormat="1" applyFont="1" applyBorder="1" applyAlignment="1">
      <alignment horizontal="center"/>
    </xf>
    <xf numFmtId="0" fontId="12" fillId="0" borderId="15" xfId="0" applyFont="1" applyBorder="1" applyAlignment="1">
      <alignment/>
    </xf>
    <xf numFmtId="0" fontId="12" fillId="0" borderId="14" xfId="0" applyFont="1" applyBorder="1" applyAlignment="1">
      <alignment horizontal="right" vertical="top"/>
    </xf>
    <xf numFmtId="49" fontId="2" fillId="0" borderId="22" xfId="0" applyNumberFormat="1" applyFont="1" applyBorder="1" applyAlignment="1">
      <alignment horizontal="center"/>
    </xf>
    <xf numFmtId="189" fontId="5" fillId="0" borderId="25" xfId="0" applyNumberFormat="1" applyFont="1" applyBorder="1" applyAlignment="1">
      <alignment horizontal="right"/>
    </xf>
    <xf numFmtId="189" fontId="5" fillId="0" borderId="22" xfId="0" applyNumberFormat="1" applyFont="1" applyBorder="1" applyAlignment="1">
      <alignment horizontal="right"/>
    </xf>
    <xf numFmtId="0" fontId="0" fillId="0" borderId="19" xfId="0" applyBorder="1" applyAlignment="1">
      <alignment/>
    </xf>
    <xf numFmtId="0" fontId="12" fillId="0" borderId="12" xfId="0" applyFont="1" applyBorder="1" applyAlignment="1">
      <alignment horizontal="right" vertical="top"/>
    </xf>
    <xf numFmtId="49" fontId="12" fillId="0" borderId="11" xfId="0" applyNumberFormat="1" applyFont="1" applyBorder="1" applyAlignment="1">
      <alignment horizontal="center"/>
    </xf>
    <xf numFmtId="188" fontId="12" fillId="0" borderId="2" xfId="0" applyNumberFormat="1" applyFont="1" applyBorder="1" applyAlignment="1">
      <alignment horizontal="right"/>
    </xf>
    <xf numFmtId="179" fontId="2" fillId="0" borderId="0" xfId="0" applyNumberFormat="1" applyFont="1" applyBorder="1" applyAlignment="1">
      <alignment/>
    </xf>
    <xf numFmtId="203" fontId="12" fillId="0" borderId="0" xfId="0" applyNumberFormat="1" applyFont="1" applyBorder="1" applyAlignment="1">
      <alignment horizontal="right"/>
    </xf>
    <xf numFmtId="3" fontId="28" fillId="0" borderId="0" xfId="30" applyNumberFormat="1">
      <alignment/>
      <protection/>
    </xf>
    <xf numFmtId="3" fontId="28" fillId="0" borderId="0" xfId="30" applyNumberFormat="1" quotePrefix="1">
      <alignment/>
      <protection/>
    </xf>
    <xf numFmtId="17" fontId="7" fillId="0" borderId="20" xfId="0" applyNumberFormat="1" applyFont="1" applyBorder="1" applyAlignment="1" quotePrefix="1">
      <alignment horizontal="center"/>
    </xf>
    <xf numFmtId="17" fontId="7" fillId="0" borderId="1" xfId="0" applyNumberFormat="1" applyFont="1" applyBorder="1" applyAlignment="1" quotePrefix="1">
      <alignment horizontal="center"/>
    </xf>
    <xf numFmtId="3" fontId="12" fillId="0" borderId="1" xfId="0" applyNumberFormat="1" applyFont="1" applyBorder="1" applyAlignment="1">
      <alignment/>
    </xf>
    <xf numFmtId="17" fontId="7" fillId="0" borderId="43" xfId="0" applyNumberFormat="1" applyFont="1" applyBorder="1" applyAlignment="1" quotePrefix="1">
      <alignment horizontal="center"/>
    </xf>
    <xf numFmtId="37" fontId="12" fillId="0" borderId="24" xfId="15" applyNumberFormat="1" applyFont="1" applyBorder="1" applyAlignment="1">
      <alignment/>
    </xf>
    <xf numFmtId="37" fontId="12" fillId="0" borderId="24" xfId="0" applyNumberFormat="1" applyFont="1" applyBorder="1" applyAlignment="1">
      <alignment/>
    </xf>
    <xf numFmtId="37" fontId="12" fillId="0" borderId="23" xfId="0" applyNumberFormat="1" applyFont="1" applyBorder="1" applyAlignment="1">
      <alignment horizontal="right"/>
    </xf>
    <xf numFmtId="37" fontId="12" fillId="0" borderId="24" xfId="0" applyNumberFormat="1" applyFont="1" applyBorder="1" applyAlignment="1">
      <alignment horizontal="right"/>
    </xf>
    <xf numFmtId="3" fontId="12" fillId="0" borderId="31" xfId="0" applyNumberFormat="1" applyFont="1" applyBorder="1" applyAlignment="1">
      <alignment/>
    </xf>
    <xf numFmtId="0" fontId="2" fillId="0" borderId="0" xfId="0" applyFont="1" applyAlignment="1">
      <alignment horizontal="left"/>
    </xf>
    <xf numFmtId="0" fontId="5" fillId="0" borderId="44" xfId="0" applyFont="1" applyBorder="1" applyAlignment="1">
      <alignment/>
    </xf>
    <xf numFmtId="0" fontId="5" fillId="0" borderId="45" xfId="0" applyFont="1" applyBorder="1" applyAlignment="1">
      <alignment/>
    </xf>
    <xf numFmtId="0" fontId="5" fillId="0" borderId="46" xfId="0" applyFont="1" applyBorder="1" applyAlignment="1">
      <alignment/>
    </xf>
    <xf numFmtId="37" fontId="12" fillId="0" borderId="22" xfId="0" applyNumberFormat="1" applyFont="1" applyBorder="1" applyAlignment="1">
      <alignment horizontal="center"/>
    </xf>
    <xf numFmtId="37" fontId="12" fillId="0" borderId="0" xfId="0" applyNumberFormat="1" applyFont="1" applyBorder="1" applyAlignment="1">
      <alignment horizontal="center"/>
    </xf>
    <xf numFmtId="49" fontId="7" fillId="0" borderId="20" xfId="0" applyNumberFormat="1" applyFont="1" applyBorder="1" applyAlignment="1">
      <alignment horizontal="center"/>
    </xf>
    <xf numFmtId="187" fontId="12" fillId="0" borderId="1" xfId="0" applyNumberFormat="1" applyFont="1" applyBorder="1" applyAlignment="1">
      <alignment horizontal="right"/>
    </xf>
    <xf numFmtId="189" fontId="12" fillId="0" borderId="7" xfId="0" applyNumberFormat="1" applyFont="1" applyBorder="1" applyAlignment="1">
      <alignment/>
    </xf>
    <xf numFmtId="37" fontId="12" fillId="0" borderId="5" xfId="0" applyNumberFormat="1" applyFont="1" applyBorder="1" applyAlignment="1">
      <alignment horizontal="center"/>
    </xf>
    <xf numFmtId="187" fontId="12" fillId="0" borderId="22" xfId="15" applyNumberFormat="1" applyFont="1" applyBorder="1" applyAlignment="1">
      <alignment/>
    </xf>
    <xf numFmtId="187" fontId="12" fillId="0" borderId="5" xfId="0" applyNumberFormat="1" applyFont="1" applyBorder="1" applyAlignment="1">
      <alignment horizontal="right"/>
    </xf>
    <xf numFmtId="37" fontId="12" fillId="0" borderId="22" xfId="0" applyNumberFormat="1" applyFont="1" applyBorder="1" applyAlignment="1">
      <alignment/>
    </xf>
    <xf numFmtId="0" fontId="3" fillId="0" borderId="29" xfId="0" applyFont="1" applyBorder="1" applyAlignment="1">
      <alignment horizontal="center" vertical="top"/>
    </xf>
    <xf numFmtId="49" fontId="7" fillId="0" borderId="23" xfId="0" applyNumberFormat="1" applyFont="1" applyBorder="1" applyAlignment="1">
      <alignment horizontal="center"/>
    </xf>
    <xf numFmtId="187" fontId="12" fillId="0" borderId="24" xfId="0" applyNumberFormat="1" applyFont="1" applyBorder="1" applyAlignment="1">
      <alignment horizontal="right"/>
    </xf>
    <xf numFmtId="37" fontId="12" fillId="0" borderId="24" xfId="0" applyNumberFormat="1" applyFont="1" applyBorder="1" applyAlignment="1">
      <alignment horizontal="center"/>
    </xf>
    <xf numFmtId="37" fontId="12" fillId="0" borderId="23" xfId="0" applyNumberFormat="1" applyFont="1" applyBorder="1" applyAlignment="1">
      <alignment horizontal="center"/>
    </xf>
    <xf numFmtId="189" fontId="12" fillId="0" borderId="31" xfId="0" applyNumberFormat="1" applyFont="1" applyBorder="1" applyAlignment="1">
      <alignment/>
    </xf>
    <xf numFmtId="0" fontId="12" fillId="0" borderId="20" xfId="0" applyFont="1" applyBorder="1" applyAlignment="1">
      <alignment/>
    </xf>
    <xf numFmtId="3" fontId="12" fillId="0" borderId="23" xfId="0" applyNumberFormat="1" applyFont="1" applyBorder="1" applyAlignment="1">
      <alignment horizontal="right"/>
    </xf>
    <xf numFmtId="0" fontId="0" fillId="0" borderId="31" xfId="0" applyBorder="1" applyAlignment="1">
      <alignment/>
    </xf>
    <xf numFmtId="49" fontId="7" fillId="0" borderId="43" xfId="0" applyNumberFormat="1" applyFont="1" applyBorder="1" applyAlignment="1">
      <alignment horizontal="center"/>
    </xf>
    <xf numFmtId="3" fontId="12" fillId="0" borderId="24" xfId="0" applyNumberFormat="1" applyFont="1" applyBorder="1" applyAlignment="1">
      <alignment horizontal="right"/>
    </xf>
    <xf numFmtId="0" fontId="28" fillId="0" borderId="0" xfId="21" applyNumberFormat="1" quotePrefix="1">
      <alignment/>
      <protection/>
    </xf>
    <xf numFmtId="0" fontId="12" fillId="0" borderId="31" xfId="0" applyFont="1" applyBorder="1" applyAlignment="1">
      <alignment/>
    </xf>
    <xf numFmtId="49" fontId="7" fillId="0" borderId="47" xfId="0" applyNumberFormat="1" applyFont="1" applyBorder="1" applyAlignment="1">
      <alignment horizontal="center"/>
    </xf>
    <xf numFmtId="0" fontId="12" fillId="0" borderId="42" xfId="0" applyFont="1" applyBorder="1" applyAlignment="1">
      <alignment/>
    </xf>
    <xf numFmtId="0" fontId="1" fillId="0" borderId="0" xfId="0" applyFont="1" applyBorder="1" applyAlignment="1">
      <alignment/>
    </xf>
    <xf numFmtId="49" fontId="7" fillId="0" borderId="48" xfId="0" applyNumberFormat="1" applyFont="1" applyBorder="1" applyAlignment="1">
      <alignment horizontal="center"/>
    </xf>
    <xf numFmtId="37" fontId="2" fillId="0" borderId="0" xfId="0" applyNumberFormat="1" applyFont="1" applyAlignment="1">
      <alignment/>
    </xf>
    <xf numFmtId="3" fontId="2" fillId="0" borderId="0" xfId="0" applyNumberFormat="1" applyFont="1" applyBorder="1" applyAlignment="1">
      <alignment horizontal="right"/>
    </xf>
    <xf numFmtId="189" fontId="0" fillId="0" borderId="0" xfId="0" applyNumberFormat="1" applyAlignment="1">
      <alignment/>
    </xf>
    <xf numFmtId="0" fontId="24" fillId="0" borderId="0" xfId="0" applyFont="1" applyAlignment="1" quotePrefix="1">
      <alignment horizontal="left" wrapText="1"/>
    </xf>
    <xf numFmtId="205" fontId="2" fillId="0" borderId="25" xfId="0" applyNumberFormat="1" applyFont="1" applyBorder="1" applyAlignment="1">
      <alignment horizontal="right"/>
    </xf>
    <xf numFmtId="205" fontId="2" fillId="0" borderId="17" xfId="0" applyNumberFormat="1" applyFont="1" applyBorder="1" applyAlignment="1">
      <alignment horizontal="right"/>
    </xf>
    <xf numFmtId="196" fontId="0" fillId="0" borderId="0" xfId="0" applyNumberFormat="1" applyAlignment="1">
      <alignment/>
    </xf>
    <xf numFmtId="197" fontId="0" fillId="0" borderId="0" xfId="0" applyNumberFormat="1" applyAlignment="1">
      <alignment/>
    </xf>
    <xf numFmtId="198" fontId="0" fillId="0" borderId="0" xfId="0" applyNumberFormat="1" applyAlignment="1">
      <alignment/>
    </xf>
    <xf numFmtId="17" fontId="0" fillId="0" borderId="0" xfId="0" applyNumberFormat="1" applyAlignment="1" quotePrefix="1">
      <alignment/>
    </xf>
    <xf numFmtId="206" fontId="2" fillId="0" borderId="6" xfId="0" applyNumberFormat="1" applyFont="1" applyBorder="1" applyAlignment="1">
      <alignment horizontal="right"/>
    </xf>
    <xf numFmtId="206" fontId="2" fillId="0" borderId="11" xfId="0" applyNumberFormat="1" applyFont="1" applyBorder="1" applyAlignment="1">
      <alignment horizontal="right"/>
    </xf>
    <xf numFmtId="206" fontId="2" fillId="0" borderId="0" xfId="0" applyNumberFormat="1" applyFont="1" applyBorder="1" applyAlignment="1">
      <alignment horizontal="right"/>
    </xf>
    <xf numFmtId="3" fontId="44" fillId="0" borderId="0" xfId="30" applyNumberFormat="1" applyFont="1" quotePrefix="1">
      <alignment/>
      <protection/>
    </xf>
    <xf numFmtId="0" fontId="13" fillId="0" borderId="0" xfId="0" applyFont="1" applyAlignment="1">
      <alignment/>
    </xf>
    <xf numFmtId="3" fontId="13" fillId="0" borderId="0" xfId="0" applyNumberFormat="1" applyFont="1" applyAlignment="1">
      <alignment/>
    </xf>
    <xf numFmtId="0" fontId="18" fillId="0" borderId="0" xfId="0" applyFont="1" applyAlignment="1">
      <alignment/>
    </xf>
    <xf numFmtId="188" fontId="12" fillId="0" borderId="49" xfId="0" applyNumberFormat="1" applyFont="1" applyBorder="1" applyAlignment="1">
      <alignment horizontal="right"/>
    </xf>
    <xf numFmtId="188" fontId="12" fillId="0" borderId="50" xfId="0" applyNumberFormat="1" applyFont="1" applyBorder="1" applyAlignment="1">
      <alignment horizontal="right"/>
    </xf>
    <xf numFmtId="188" fontId="12" fillId="0" borderId="51" xfId="0" applyNumberFormat="1" applyFont="1" applyBorder="1" applyAlignment="1">
      <alignment horizontal="right"/>
    </xf>
    <xf numFmtId="0" fontId="12" fillId="0" borderId="0" xfId="0" applyFont="1" applyBorder="1" applyAlignment="1">
      <alignment/>
    </xf>
    <xf numFmtId="205" fontId="2" fillId="0" borderId="22" xfId="0" applyNumberFormat="1" applyFont="1" applyBorder="1" applyAlignment="1">
      <alignment horizontal="right"/>
    </xf>
    <xf numFmtId="17" fontId="0" fillId="0" borderId="0" xfId="0" applyNumberFormat="1" applyBorder="1" applyAlignment="1" quotePrefix="1">
      <alignment/>
    </xf>
    <xf numFmtId="0" fontId="13" fillId="0" borderId="0" xfId="0" applyFont="1" applyBorder="1" applyAlignment="1">
      <alignment horizontal="center" vertical="top"/>
    </xf>
    <xf numFmtId="0" fontId="31" fillId="0" borderId="0" xfId="0" applyFont="1" applyAlignment="1">
      <alignment vertical="top"/>
    </xf>
    <xf numFmtId="0" fontId="16" fillId="0" borderId="0" xfId="0" applyFont="1" applyAlignment="1">
      <alignment vertical="top"/>
    </xf>
    <xf numFmtId="0" fontId="2" fillId="0" borderId="15" xfId="0" applyFont="1" applyBorder="1" applyAlignment="1">
      <alignment horizontal="left" wrapText="1"/>
    </xf>
    <xf numFmtId="0" fontId="14" fillId="0" borderId="14" xfId="0" applyFont="1" applyBorder="1" applyAlignment="1">
      <alignment horizontal="right" vertical="top"/>
    </xf>
    <xf numFmtId="17" fontId="7" fillId="0" borderId="0" xfId="0" applyNumberFormat="1" applyFont="1" applyBorder="1" applyAlignment="1">
      <alignment horizontal="center"/>
    </xf>
    <xf numFmtId="179" fontId="0" fillId="0" borderId="0" xfId="0" applyNumberFormat="1" applyBorder="1" applyAlignment="1">
      <alignment/>
    </xf>
    <xf numFmtId="193" fontId="2" fillId="0" borderId="0" xfId="0" applyNumberFormat="1" applyFont="1" applyBorder="1" applyAlignment="1">
      <alignment/>
    </xf>
    <xf numFmtId="170" fontId="2" fillId="0" borderId="0" xfId="0" applyNumberFormat="1" applyFont="1" applyBorder="1" applyAlignment="1" quotePrefix="1">
      <alignment/>
    </xf>
    <xf numFmtId="0" fontId="16" fillId="0" borderId="0" xfId="0" applyFont="1" applyBorder="1" applyAlignment="1">
      <alignment/>
    </xf>
    <xf numFmtId="170" fontId="16" fillId="0" borderId="0" xfId="0" applyNumberFormat="1" applyFont="1" applyAlignment="1">
      <alignment/>
    </xf>
    <xf numFmtId="0" fontId="11" fillId="0" borderId="14" xfId="0" applyFont="1" applyBorder="1" applyAlignment="1">
      <alignment/>
    </xf>
    <xf numFmtId="0" fontId="11" fillId="0" borderId="0" xfId="0" applyFont="1" applyBorder="1" applyAlignment="1">
      <alignment/>
    </xf>
    <xf numFmtId="0" fontId="12" fillId="0" borderId="6" xfId="0" applyFont="1" applyBorder="1" applyAlignment="1">
      <alignment/>
    </xf>
    <xf numFmtId="0" fontId="6" fillId="0" borderId="26" xfId="0" applyFont="1" applyBorder="1" applyAlignment="1">
      <alignment/>
    </xf>
    <xf numFmtId="0" fontId="6" fillId="0" borderId="5" xfId="0" applyFont="1" applyBorder="1" applyAlignment="1">
      <alignment/>
    </xf>
    <xf numFmtId="0" fontId="11" fillId="0" borderId="19" xfId="0" applyFont="1" applyBorder="1" applyAlignment="1">
      <alignment horizontal="center"/>
    </xf>
    <xf numFmtId="0" fontId="6" fillId="0" borderId="52" xfId="0" applyFont="1" applyBorder="1" applyAlignment="1">
      <alignment/>
    </xf>
    <xf numFmtId="0" fontId="6" fillId="0" borderId="19" xfId="0" applyFont="1" applyBorder="1" applyAlignment="1">
      <alignment/>
    </xf>
    <xf numFmtId="0" fontId="6" fillId="0" borderId="30" xfId="0" applyFont="1" applyBorder="1" applyAlignment="1">
      <alignment/>
    </xf>
    <xf numFmtId="0" fontId="0" fillId="0" borderId="21" xfId="0" applyBorder="1" applyAlignment="1">
      <alignment/>
    </xf>
    <xf numFmtId="0" fontId="12" fillId="0" borderId="33" xfId="0" applyFont="1" applyBorder="1" applyAlignment="1">
      <alignment/>
    </xf>
    <xf numFmtId="208" fontId="12" fillId="0" borderId="0" xfId="0" applyNumberFormat="1" applyFont="1" applyBorder="1" applyAlignment="1" quotePrefix="1">
      <alignment horizontal="right"/>
    </xf>
    <xf numFmtId="208" fontId="12" fillId="0" borderId="0" xfId="0" applyNumberFormat="1" applyFont="1" applyBorder="1" applyAlignment="1">
      <alignment horizontal="right"/>
    </xf>
    <xf numFmtId="208" fontId="12" fillId="0" borderId="11" xfId="0" applyNumberFormat="1" applyFont="1" applyBorder="1" applyAlignment="1" quotePrefix="1">
      <alignment horizontal="right"/>
    </xf>
    <xf numFmtId="208" fontId="12" fillId="0" borderId="0" xfId="0" applyNumberFormat="1" applyFont="1" applyAlignment="1">
      <alignment horizontal="right"/>
    </xf>
    <xf numFmtId="208" fontId="12" fillId="0" borderId="11" xfId="0" applyNumberFormat="1" applyFont="1" applyBorder="1" applyAlignment="1">
      <alignment horizontal="right"/>
    </xf>
    <xf numFmtId="1" fontId="12" fillId="0" borderId="0" xfId="0" applyNumberFormat="1" applyFont="1" applyAlignment="1">
      <alignment horizontal="right"/>
    </xf>
    <xf numFmtId="0" fontId="11" fillId="0" borderId="0" xfId="0" applyFont="1" applyBorder="1" applyAlignment="1">
      <alignment horizontal="center" vertical="center"/>
    </xf>
    <xf numFmtId="0" fontId="11" fillId="0" borderId="1" xfId="0" applyFont="1" applyBorder="1" applyAlignment="1">
      <alignment horizontal="center" vertical="center" wrapText="1"/>
    </xf>
    <xf numFmtId="3" fontId="7" fillId="0" borderId="0" xfId="0" applyNumberFormat="1" applyFont="1" applyBorder="1" applyAlignment="1">
      <alignment horizontal="center" vertical="center"/>
    </xf>
    <xf numFmtId="186" fontId="11" fillId="0" borderId="25" xfId="0" applyNumberFormat="1" applyFont="1" applyBorder="1" applyAlignment="1">
      <alignment horizontal="center" vertical="center"/>
    </xf>
    <xf numFmtId="186" fontId="11" fillId="0" borderId="53" xfId="0" applyNumberFormat="1" applyFont="1" applyBorder="1" applyAlignment="1">
      <alignment horizontal="center" vertical="center"/>
    </xf>
    <xf numFmtId="186" fontId="11" fillId="0" borderId="54" xfId="0" applyNumberFormat="1" applyFont="1" applyBorder="1" applyAlignment="1">
      <alignment horizontal="center" vertical="center"/>
    </xf>
    <xf numFmtId="49" fontId="11" fillId="0" borderId="53" xfId="0" applyNumberFormat="1" applyFont="1" applyBorder="1" applyAlignment="1">
      <alignment horizontal="center" vertical="center" shrinkToFit="1"/>
    </xf>
    <xf numFmtId="0" fontId="11" fillId="0" borderId="5" xfId="0" applyFont="1" applyBorder="1" applyAlignment="1">
      <alignment horizontal="center" vertical="top"/>
    </xf>
    <xf numFmtId="208" fontId="12" fillId="0" borderId="1" xfId="0" applyNumberFormat="1" applyFont="1" applyBorder="1" applyAlignment="1">
      <alignment horizontal="right"/>
    </xf>
    <xf numFmtId="208" fontId="12" fillId="0" borderId="8" xfId="0" applyNumberFormat="1" applyFont="1" applyBorder="1" applyAlignment="1">
      <alignment horizontal="right"/>
    </xf>
    <xf numFmtId="0" fontId="12" fillId="0" borderId="55" xfId="0" applyFont="1" applyBorder="1" applyAlignment="1">
      <alignment/>
    </xf>
    <xf numFmtId="0" fontId="12" fillId="0" borderId="56" xfId="0" applyFont="1" applyBorder="1" applyAlignment="1">
      <alignment vertical="center"/>
    </xf>
    <xf numFmtId="208" fontId="12" fillId="0" borderId="57" xfId="0" applyNumberFormat="1" applyFont="1" applyBorder="1" applyAlignment="1">
      <alignment horizontal="right" vertical="center"/>
    </xf>
    <xf numFmtId="208" fontId="12" fillId="0" borderId="57" xfId="0" applyNumberFormat="1" applyFont="1" applyBorder="1" applyAlignment="1" quotePrefix="1">
      <alignment horizontal="right" vertical="center"/>
    </xf>
    <xf numFmtId="208" fontId="12" fillId="0" borderId="58" xfId="0" applyNumberFormat="1" applyFont="1" applyBorder="1" applyAlignment="1">
      <alignment horizontal="right" vertical="center"/>
    </xf>
    <xf numFmtId="17" fontId="7" fillId="0" borderId="59" xfId="0" applyNumberFormat="1" applyFont="1" applyBorder="1" applyAlignment="1" quotePrefix="1">
      <alignment horizontal="center"/>
    </xf>
    <xf numFmtId="17" fontId="7" fillId="0" borderId="60" xfId="0" applyNumberFormat="1" applyFont="1" applyBorder="1" applyAlignment="1" quotePrefix="1">
      <alignment horizontal="center"/>
    </xf>
    <xf numFmtId="3" fontId="12" fillId="0" borderId="60" xfId="0" applyNumberFormat="1" applyFont="1" applyBorder="1" applyAlignment="1">
      <alignment/>
    </xf>
    <xf numFmtId="3" fontId="12" fillId="0" borderId="59" xfId="0" applyNumberFormat="1" applyFont="1" applyBorder="1" applyAlignment="1">
      <alignment/>
    </xf>
    <xf numFmtId="3" fontId="12" fillId="0" borderId="61" xfId="0" applyNumberFormat="1" applyFont="1" applyBorder="1" applyAlignment="1">
      <alignment/>
    </xf>
    <xf numFmtId="49" fontId="7" fillId="0" borderId="59" xfId="0" applyNumberFormat="1" applyFont="1" applyBorder="1" applyAlignment="1">
      <alignment horizontal="center"/>
    </xf>
    <xf numFmtId="187" fontId="12" fillId="0" borderId="60" xfId="0" applyNumberFormat="1" applyFont="1" applyBorder="1" applyAlignment="1">
      <alignment horizontal="right"/>
    </xf>
    <xf numFmtId="188" fontId="12" fillId="0" borderId="60" xfId="0" applyNumberFormat="1" applyFont="1" applyBorder="1" applyAlignment="1">
      <alignment/>
    </xf>
    <xf numFmtId="188" fontId="12" fillId="0" borderId="60" xfId="0" applyNumberFormat="1" applyFont="1" applyBorder="1" applyAlignment="1">
      <alignment horizontal="right"/>
    </xf>
    <xf numFmtId="3" fontId="12" fillId="0" borderId="59" xfId="0" applyNumberFormat="1" applyFont="1" applyBorder="1" applyAlignment="1">
      <alignment horizontal="right"/>
    </xf>
    <xf numFmtId="3" fontId="12" fillId="0" borderId="60" xfId="0" applyNumberFormat="1" applyFont="1" applyBorder="1" applyAlignment="1">
      <alignment horizontal="right"/>
    </xf>
    <xf numFmtId="189" fontId="12" fillId="0" borderId="61" xfId="0" applyNumberFormat="1" applyFont="1" applyBorder="1" applyAlignment="1">
      <alignment/>
    </xf>
    <xf numFmtId="0" fontId="12" fillId="0" borderId="59" xfId="0" applyFont="1" applyBorder="1" applyAlignment="1">
      <alignment/>
    </xf>
    <xf numFmtId="0" fontId="12" fillId="0" borderId="60" xfId="0" applyFont="1" applyBorder="1" applyAlignment="1">
      <alignment/>
    </xf>
    <xf numFmtId="0" fontId="0" fillId="0" borderId="61" xfId="0" applyBorder="1" applyAlignment="1">
      <alignment/>
    </xf>
    <xf numFmtId="0" fontId="0" fillId="0" borderId="34" xfId="0" applyBorder="1" applyAlignment="1">
      <alignment/>
    </xf>
    <xf numFmtId="17" fontId="5" fillId="0" borderId="11" xfId="0" applyNumberFormat="1" applyFont="1" applyBorder="1" applyAlignment="1" quotePrefix="1">
      <alignment horizontal="center"/>
    </xf>
    <xf numFmtId="0" fontId="5" fillId="0" borderId="2" xfId="0" applyFont="1" applyBorder="1" applyAlignment="1">
      <alignment vertical="center"/>
    </xf>
    <xf numFmtId="0" fontId="5" fillId="0" borderId="19" xfId="0" applyFont="1" applyBorder="1" applyAlignment="1">
      <alignment/>
    </xf>
    <xf numFmtId="170" fontId="5" fillId="0" borderId="60" xfId="0" applyNumberFormat="1" applyFont="1" applyBorder="1" applyAlignment="1">
      <alignment horizontal="right"/>
    </xf>
    <xf numFmtId="183" fontId="5" fillId="0" borderId="0" xfId="0" applyNumberFormat="1" applyFont="1" applyBorder="1" applyAlignment="1">
      <alignment horizontal="left"/>
    </xf>
    <xf numFmtId="170" fontId="5" fillId="0" borderId="0" xfId="0" applyNumberFormat="1" applyFont="1" applyBorder="1" applyAlignment="1">
      <alignment horizontal="right"/>
    </xf>
    <xf numFmtId="170" fontId="5" fillId="0" borderId="0" xfId="0" applyNumberFormat="1" applyFont="1" applyBorder="1" applyAlignment="1">
      <alignment horizontal="left"/>
    </xf>
    <xf numFmtId="0" fontId="5" fillId="0" borderId="1" xfId="0" applyFont="1" applyBorder="1" applyAlignment="1">
      <alignment/>
    </xf>
    <xf numFmtId="183" fontId="5" fillId="0" borderId="0" xfId="0" applyNumberFormat="1" applyFont="1" applyBorder="1" applyAlignment="1">
      <alignment horizontal="right"/>
    </xf>
    <xf numFmtId="0" fontId="5" fillId="0" borderId="52" xfId="0" applyFont="1" applyBorder="1" applyAlignment="1">
      <alignment/>
    </xf>
    <xf numFmtId="170" fontId="5" fillId="0" borderId="59" xfId="0" applyNumberFormat="1" applyFont="1" applyBorder="1" applyAlignment="1">
      <alignment horizontal="right"/>
    </xf>
    <xf numFmtId="170" fontId="5" fillId="0" borderId="6" xfId="0" applyNumberFormat="1" applyFont="1" applyBorder="1" applyAlignment="1">
      <alignment horizontal="center"/>
    </xf>
    <xf numFmtId="170" fontId="5" fillId="0" borderId="6" xfId="0" applyNumberFormat="1" applyFont="1" applyBorder="1" applyAlignment="1">
      <alignment horizontal="right"/>
    </xf>
    <xf numFmtId="170" fontId="5" fillId="0" borderId="6" xfId="0" applyNumberFormat="1" applyFont="1" applyBorder="1" applyAlignment="1">
      <alignment horizontal="left"/>
    </xf>
    <xf numFmtId="0" fontId="5" fillId="0" borderId="20" xfId="0" applyFont="1" applyBorder="1" applyAlignment="1">
      <alignment/>
    </xf>
    <xf numFmtId="0" fontId="5" fillId="0" borderId="18" xfId="0" applyFont="1" applyBorder="1" applyAlignment="1">
      <alignment vertical="center"/>
    </xf>
    <xf numFmtId="170" fontId="5" fillId="0" borderId="61" xfId="0" applyNumberFormat="1" applyFont="1" applyBorder="1" applyAlignment="1">
      <alignment horizontal="right" vertical="center"/>
    </xf>
    <xf numFmtId="184" fontId="5" fillId="0" borderId="2" xfId="0" applyNumberFormat="1" applyFont="1" applyBorder="1" applyAlignment="1">
      <alignment horizontal="left" vertical="center"/>
    </xf>
    <xf numFmtId="170" fontId="5" fillId="0" borderId="2" xfId="0" applyNumberFormat="1" applyFont="1" applyBorder="1" applyAlignment="1">
      <alignment horizontal="right" vertical="center"/>
    </xf>
    <xf numFmtId="49" fontId="5" fillId="0" borderId="2" xfId="0" applyNumberFormat="1" applyFont="1" applyBorder="1" applyAlignment="1">
      <alignment horizontal="left" vertical="center"/>
    </xf>
    <xf numFmtId="0" fontId="5" fillId="0" borderId="7" xfId="0" applyFont="1" applyBorder="1" applyAlignment="1">
      <alignment vertical="center"/>
    </xf>
    <xf numFmtId="0" fontId="48" fillId="0" borderId="0" xfId="0" applyFont="1" applyAlignment="1">
      <alignment/>
    </xf>
    <xf numFmtId="37" fontId="48" fillId="0" borderId="0" xfId="0" applyNumberFormat="1" applyFont="1" applyAlignment="1">
      <alignment/>
    </xf>
    <xf numFmtId="3" fontId="48" fillId="0" borderId="0" xfId="0" applyNumberFormat="1" applyFont="1" applyAlignment="1">
      <alignment/>
    </xf>
    <xf numFmtId="0" fontId="48" fillId="0" borderId="0" xfId="0" applyFont="1" applyAlignment="1">
      <alignment/>
    </xf>
    <xf numFmtId="0" fontId="48" fillId="0" borderId="0" xfId="0" applyFont="1" applyAlignment="1">
      <alignment horizontal="center"/>
    </xf>
    <xf numFmtId="3" fontId="2" fillId="0" borderId="0" xfId="0" applyNumberFormat="1" applyFont="1" applyBorder="1" applyAlignment="1">
      <alignment horizontal="right" indent="2"/>
    </xf>
    <xf numFmtId="0" fontId="13" fillId="0" borderId="0" xfId="0" applyFont="1" applyAlignment="1">
      <alignment horizontal="left"/>
    </xf>
    <xf numFmtId="37" fontId="0" fillId="0" borderId="0" xfId="0" applyNumberFormat="1" applyAlignment="1">
      <alignment/>
    </xf>
    <xf numFmtId="0" fontId="11" fillId="0" borderId="28" xfId="0" applyFont="1" applyBorder="1" applyAlignment="1">
      <alignment horizontal="center" vertical="top"/>
    </xf>
    <xf numFmtId="0" fontId="11" fillId="0" borderId="34" xfId="0" applyFont="1" applyBorder="1" applyAlignment="1">
      <alignment horizontal="center" vertical="top"/>
    </xf>
    <xf numFmtId="0" fontId="11" fillId="0" borderId="12" xfId="0" applyFont="1" applyBorder="1" applyAlignment="1">
      <alignment horizontal="center" vertical="top"/>
    </xf>
    <xf numFmtId="0" fontId="11" fillId="0" borderId="13" xfId="0" applyFont="1" applyBorder="1" applyAlignment="1">
      <alignment horizontal="center" vertical="top"/>
    </xf>
    <xf numFmtId="0" fontId="11" fillId="0" borderId="59" xfId="0" applyFont="1" applyBorder="1" applyAlignment="1">
      <alignment horizontal="center" vertical="top"/>
    </xf>
    <xf numFmtId="0" fontId="11" fillId="0" borderId="6" xfId="0" applyFont="1" applyBorder="1" applyAlignment="1">
      <alignment horizontal="center" vertical="top"/>
    </xf>
    <xf numFmtId="0" fontId="11" fillId="0" borderId="20" xfId="0" applyFont="1" applyBorder="1" applyAlignment="1">
      <alignment horizontal="center" vertical="top"/>
    </xf>
    <xf numFmtId="0" fontId="16" fillId="0" borderId="9" xfId="0" applyFont="1" applyBorder="1" applyAlignment="1">
      <alignment/>
    </xf>
    <xf numFmtId="0" fontId="16" fillId="0" borderId="2" xfId="0" applyFont="1" applyBorder="1" applyAlignment="1">
      <alignment/>
    </xf>
    <xf numFmtId="0" fontId="16" fillId="0" borderId="62" xfId="0" applyFont="1" applyBorder="1" applyAlignment="1">
      <alignment/>
    </xf>
    <xf numFmtId="37" fontId="12" fillId="0" borderId="1" xfId="0" applyNumberFormat="1" applyFont="1" applyBorder="1" applyAlignment="1">
      <alignment horizontal="right"/>
    </xf>
    <xf numFmtId="3" fontId="12" fillId="0" borderId="26" xfId="0" applyNumberFormat="1" applyFont="1" applyBorder="1" applyAlignment="1">
      <alignment horizontal="right"/>
    </xf>
    <xf numFmtId="0" fontId="17" fillId="0" borderId="0" xfId="0" applyFont="1" applyAlignment="1">
      <alignment horizontal="center"/>
    </xf>
    <xf numFmtId="0" fontId="16" fillId="0" borderId="0" xfId="0" applyFont="1" applyAlignment="1">
      <alignment wrapText="1"/>
    </xf>
    <xf numFmtId="3" fontId="13" fillId="0" borderId="0" xfId="0" applyNumberFormat="1" applyFont="1" applyAlignment="1">
      <alignment horizontal="left"/>
    </xf>
    <xf numFmtId="164" fontId="12" fillId="0" borderId="0" xfId="0" applyNumberFormat="1" applyFont="1" applyBorder="1" applyAlignment="1">
      <alignment horizontal="right"/>
    </xf>
    <xf numFmtId="0" fontId="27" fillId="0" borderId="0" xfId="29" applyFont="1" applyFill="1" applyBorder="1" applyAlignment="1">
      <alignment horizontal="right" wrapText="1"/>
      <protection/>
    </xf>
    <xf numFmtId="0" fontId="5" fillId="0" borderId="18" xfId="0" applyFont="1" applyBorder="1" applyAlignment="1">
      <alignment shrinkToFit="1"/>
    </xf>
    <xf numFmtId="174" fontId="5" fillId="0" borderId="15" xfId="0" applyNumberFormat="1" applyFont="1" applyBorder="1" applyAlignment="1">
      <alignment horizontal="right"/>
    </xf>
    <xf numFmtId="0" fontId="5" fillId="0" borderId="0" xfId="0" applyFont="1" applyBorder="1" applyAlignment="1">
      <alignment shrinkToFit="1"/>
    </xf>
    <xf numFmtId="174" fontId="5" fillId="0" borderId="0" xfId="0" applyNumberFormat="1" applyFont="1" applyBorder="1" applyAlignment="1">
      <alignment horizontal="right"/>
    </xf>
    <xf numFmtId="0" fontId="5" fillId="0" borderId="0" xfId="0" applyFont="1" applyBorder="1" applyAlignment="1">
      <alignment/>
    </xf>
    <xf numFmtId="206" fontId="2" fillId="0" borderId="63" xfId="0" applyNumberFormat="1" applyFont="1" applyBorder="1" applyAlignment="1">
      <alignment horizontal="right"/>
    </xf>
    <xf numFmtId="0" fontId="2" fillId="0" borderId="63" xfId="0" applyFont="1" applyBorder="1" applyAlignment="1">
      <alignment horizontal="center"/>
    </xf>
    <xf numFmtId="205" fontId="2" fillId="0" borderId="64" xfId="0" applyNumberFormat="1" applyFont="1" applyBorder="1" applyAlignment="1">
      <alignment horizontal="right"/>
    </xf>
    <xf numFmtId="0" fontId="2" fillId="0" borderId="65" xfId="0" applyFont="1" applyBorder="1" applyAlignment="1">
      <alignment horizontal="center"/>
    </xf>
    <xf numFmtId="189" fontId="2" fillId="0" borderId="0" xfId="0" applyNumberFormat="1" applyFont="1" applyAlignment="1">
      <alignment/>
    </xf>
    <xf numFmtId="37" fontId="12" fillId="0" borderId="0" xfId="0" applyNumberFormat="1" applyFont="1" applyAlignment="1">
      <alignment horizontal="left"/>
    </xf>
    <xf numFmtId="3" fontId="12" fillId="0" borderId="6" xfId="0" applyNumberFormat="1" applyFont="1" applyBorder="1" applyAlignment="1">
      <alignment horizontal="right" indent="1"/>
    </xf>
    <xf numFmtId="3" fontId="12" fillId="0" borderId="0" xfId="0" applyNumberFormat="1" applyFont="1" applyBorder="1" applyAlignment="1">
      <alignment horizontal="right" indent="1"/>
    </xf>
    <xf numFmtId="3" fontId="12" fillId="0" borderId="25" xfId="0" applyNumberFormat="1" applyFont="1" applyBorder="1" applyAlignment="1">
      <alignment horizontal="right" indent="1"/>
    </xf>
    <xf numFmtId="17" fontId="2" fillId="0" borderId="3" xfId="0" applyNumberFormat="1" applyFont="1" applyBorder="1" applyAlignment="1" quotePrefix="1">
      <alignment horizontal="center" wrapText="1"/>
    </xf>
    <xf numFmtId="17" fontId="2" fillId="0" borderId="10" xfId="0" applyNumberFormat="1" applyFont="1" applyBorder="1" applyAlignment="1" quotePrefix="1">
      <alignment horizontal="center" wrapText="1"/>
    </xf>
    <xf numFmtId="0" fontId="2" fillId="0" borderId="3" xfId="0" applyFont="1" applyBorder="1" applyAlignment="1" quotePrefix="1">
      <alignment horizontal="center" wrapText="1"/>
    </xf>
    <xf numFmtId="0" fontId="2" fillId="0" borderId="10" xfId="0" applyFont="1" applyBorder="1" applyAlignment="1" quotePrefix="1">
      <alignment horizontal="center" wrapText="1"/>
    </xf>
    <xf numFmtId="0" fontId="2" fillId="0" borderId="3" xfId="0" applyFont="1" applyBorder="1" applyAlignment="1" quotePrefix="1">
      <alignment horizontal="center"/>
    </xf>
    <xf numFmtId="0" fontId="2" fillId="0" borderId="4" xfId="0" applyFont="1" applyBorder="1" applyAlignment="1" quotePrefix="1">
      <alignment horizontal="center"/>
    </xf>
    <xf numFmtId="3" fontId="0" fillId="0" borderId="0" xfId="0" applyNumberFormat="1" applyBorder="1" applyAlignment="1">
      <alignment/>
    </xf>
    <xf numFmtId="17" fontId="7" fillId="0" borderId="0" xfId="0" applyNumberFormat="1" applyFont="1" applyBorder="1" applyAlignment="1" quotePrefix="1">
      <alignment horizontal="center" wrapText="1"/>
    </xf>
    <xf numFmtId="166" fontId="17" fillId="0" borderId="0" xfId="0" applyNumberFormat="1" applyFont="1" applyAlignment="1">
      <alignment horizontal="center"/>
    </xf>
    <xf numFmtId="179" fontId="28" fillId="0" borderId="0" xfId="21" applyNumberFormat="1" quotePrefix="1">
      <alignment/>
      <protection/>
    </xf>
    <xf numFmtId="0" fontId="16" fillId="0" borderId="0" xfId="0" applyFont="1" applyBorder="1" applyAlignment="1">
      <alignment horizontal="center" vertical="center"/>
    </xf>
    <xf numFmtId="0" fontId="7" fillId="0" borderId="0" xfId="0" applyFont="1" applyBorder="1" applyAlignment="1" quotePrefix="1">
      <alignment horizontal="center" vertical="top"/>
    </xf>
    <xf numFmtId="3" fontId="12" fillId="0" borderId="0" xfId="0" applyNumberFormat="1" applyFont="1" applyBorder="1" applyAlignment="1">
      <alignment horizontal="left"/>
    </xf>
    <xf numFmtId="179" fontId="0" fillId="0" borderId="0" xfId="0" applyNumberFormat="1" applyAlignment="1">
      <alignment horizontal="right"/>
    </xf>
    <xf numFmtId="0" fontId="7" fillId="0" borderId="24" xfId="0" applyNumberFormat="1" applyFont="1" applyBorder="1" applyAlignment="1">
      <alignment horizontal="center"/>
    </xf>
    <xf numFmtId="0" fontId="7" fillId="0" borderId="23" xfId="0" applyNumberFormat="1" applyFont="1" applyBorder="1" applyAlignment="1">
      <alignment horizontal="center"/>
    </xf>
    <xf numFmtId="0" fontId="7" fillId="0" borderId="43" xfId="0" applyNumberFormat="1" applyFont="1" applyBorder="1" applyAlignment="1">
      <alignment horizontal="center"/>
    </xf>
    <xf numFmtId="17" fontId="7" fillId="0" borderId="5" xfId="0" applyNumberFormat="1" applyFont="1" applyBorder="1" applyAlignment="1" quotePrefix="1">
      <alignment horizontal="center"/>
    </xf>
    <xf numFmtId="17" fontId="7" fillId="0" borderId="23" xfId="0" applyNumberFormat="1" applyFont="1" applyBorder="1" applyAlignment="1" quotePrefix="1">
      <alignment horizontal="center"/>
    </xf>
    <xf numFmtId="17" fontId="7" fillId="0" borderId="24" xfId="0" applyNumberFormat="1" applyFont="1" applyBorder="1" applyAlignment="1" quotePrefix="1">
      <alignment horizontal="center"/>
    </xf>
    <xf numFmtId="0" fontId="11" fillId="0" borderId="24" xfId="0" applyNumberFormat="1" applyFont="1" applyBorder="1" applyAlignment="1">
      <alignment horizontal="center"/>
    </xf>
    <xf numFmtId="0" fontId="11" fillId="0" borderId="24" xfId="0" applyFont="1" applyBorder="1" applyAlignment="1">
      <alignment horizontal="centerContinuous" vertical="center"/>
    </xf>
    <xf numFmtId="0" fontId="11" fillId="0" borderId="23" xfId="0" applyFont="1" applyBorder="1" applyAlignment="1">
      <alignment horizontal="center" vertical="top"/>
    </xf>
    <xf numFmtId="0" fontId="11" fillId="0" borderId="25" xfId="0" applyFont="1" applyBorder="1" applyAlignment="1">
      <alignment horizontal="center" vertical="top"/>
    </xf>
    <xf numFmtId="0" fontId="11" fillId="0" borderId="26" xfId="0" applyFont="1" applyBorder="1" applyAlignment="1">
      <alignment horizontal="center" vertical="top"/>
    </xf>
    <xf numFmtId="17" fontId="11" fillId="0" borderId="11" xfId="0" applyNumberFormat="1" applyFont="1" applyBorder="1" applyAlignment="1">
      <alignment horizontal="center" vertical="center"/>
    </xf>
    <xf numFmtId="17" fontId="11" fillId="0" borderId="24" xfId="0" applyNumberFormat="1" applyFont="1" applyBorder="1" applyAlignment="1">
      <alignment horizontal="center" vertical="center"/>
    </xf>
    <xf numFmtId="17" fontId="11" fillId="0" borderId="0" xfId="0" applyNumberFormat="1" applyFont="1" applyBorder="1" applyAlignment="1">
      <alignment horizontal="center" vertical="center"/>
    </xf>
    <xf numFmtId="0" fontId="11" fillId="0" borderId="22" xfId="0" applyFont="1" applyBorder="1" applyAlignment="1">
      <alignment horizontal="center" vertical="top"/>
    </xf>
    <xf numFmtId="0" fontId="11" fillId="0" borderId="43" xfId="0" applyFont="1" applyBorder="1" applyAlignment="1">
      <alignment horizontal="center" vertical="top"/>
    </xf>
    <xf numFmtId="0" fontId="11" fillId="0" borderId="11" xfId="0" applyFont="1" applyBorder="1" applyAlignment="1">
      <alignment horizontal="center" vertical="top"/>
    </xf>
    <xf numFmtId="0" fontId="11" fillId="0" borderId="17" xfId="0" applyFont="1" applyBorder="1" applyAlignment="1">
      <alignment horizontal="center" vertical="top"/>
    </xf>
    <xf numFmtId="0" fontId="11" fillId="0" borderId="40" xfId="0" applyFont="1" applyBorder="1" applyAlignment="1">
      <alignment horizontal="center" vertical="top"/>
    </xf>
    <xf numFmtId="17" fontId="11" fillId="0" borderId="24" xfId="0" applyNumberFormat="1" applyFont="1" applyBorder="1" applyAlignment="1" quotePrefix="1">
      <alignment horizontal="center" vertical="center"/>
    </xf>
    <xf numFmtId="17" fontId="11" fillId="0" borderId="60" xfId="0" applyNumberFormat="1" applyFont="1" applyBorder="1" applyAlignment="1" quotePrefix="1">
      <alignment horizontal="center" vertical="center"/>
    </xf>
    <xf numFmtId="0" fontId="11" fillId="0" borderId="22" xfId="0" applyFont="1" applyBorder="1" applyAlignment="1">
      <alignment horizontal="centerContinuous" vertical="center"/>
    </xf>
    <xf numFmtId="189" fontId="12" fillId="0" borderId="24" xfId="0" applyNumberFormat="1" applyFont="1" applyBorder="1" applyAlignment="1">
      <alignment/>
    </xf>
    <xf numFmtId="0" fontId="11" fillId="0" borderId="5" xfId="0" applyFont="1" applyBorder="1" applyAlignment="1">
      <alignment horizontal="centerContinuous" vertical="center"/>
    </xf>
    <xf numFmtId="17" fontId="7" fillId="0" borderId="26" xfId="0" applyNumberFormat="1" applyFont="1" applyBorder="1" applyAlignment="1" quotePrefix="1">
      <alignment horizontal="center"/>
    </xf>
    <xf numFmtId="17" fontId="11" fillId="0" borderId="6" xfId="0" applyNumberFormat="1" applyFont="1" applyBorder="1" applyAlignment="1">
      <alignment horizontal="center" vertical="center"/>
    </xf>
    <xf numFmtId="0" fontId="0" fillId="0" borderId="0" xfId="0" applyAlignment="1">
      <alignment vertical="distributed"/>
    </xf>
    <xf numFmtId="0" fontId="11" fillId="0" borderId="24" xfId="0" applyNumberFormat="1" applyFont="1" applyBorder="1" applyAlignment="1">
      <alignment horizontal="center" vertical="distributed"/>
    </xf>
    <xf numFmtId="0" fontId="12" fillId="0" borderId="0" xfId="0" applyFont="1" applyAlignment="1" quotePrefix="1">
      <alignment horizontal="left"/>
    </xf>
    <xf numFmtId="49" fontId="7" fillId="0" borderId="60" xfId="0" applyNumberFormat="1" applyFont="1" applyBorder="1" applyAlignment="1">
      <alignment horizontal="center"/>
    </xf>
    <xf numFmtId="37" fontId="12" fillId="0" borderId="60" xfId="0" applyNumberFormat="1" applyFont="1" applyBorder="1" applyAlignment="1">
      <alignment horizontal="right"/>
    </xf>
    <xf numFmtId="189" fontId="12" fillId="0" borderId="60" xfId="0" applyNumberFormat="1" applyFont="1" applyBorder="1" applyAlignment="1">
      <alignment horizontal="right"/>
    </xf>
    <xf numFmtId="0" fontId="12" fillId="0" borderId="61" xfId="0" applyFont="1" applyBorder="1" applyAlignment="1">
      <alignment/>
    </xf>
    <xf numFmtId="0" fontId="16" fillId="0" borderId="60" xfId="0" applyFont="1" applyBorder="1" applyAlignment="1">
      <alignment/>
    </xf>
    <xf numFmtId="49" fontId="11" fillId="0" borderId="0" xfId="0" applyNumberFormat="1" applyFont="1" applyBorder="1" applyAlignment="1">
      <alignment horizontal="center" vertical="center"/>
    </xf>
    <xf numFmtId="206" fontId="0" fillId="0" borderId="0" xfId="0" applyNumberFormat="1" applyAlignment="1">
      <alignment/>
    </xf>
    <xf numFmtId="205" fontId="0" fillId="0" borderId="0" xfId="0" applyNumberFormat="1" applyAlignment="1">
      <alignment/>
    </xf>
    <xf numFmtId="49" fontId="11" fillId="0" borderId="66" xfId="0" applyNumberFormat="1" applyFont="1" applyBorder="1" applyAlignment="1">
      <alignment horizontal="center" vertical="center" shrinkToFit="1"/>
    </xf>
    <xf numFmtId="49" fontId="12" fillId="0" borderId="60" xfId="0" applyNumberFormat="1" applyFont="1" applyBorder="1" applyAlignment="1">
      <alignment horizontal="center"/>
    </xf>
    <xf numFmtId="189" fontId="12" fillId="0" borderId="60" xfId="0" applyNumberFormat="1" applyFont="1" applyBorder="1" applyAlignment="1">
      <alignment horizontal="right" indent="1"/>
    </xf>
    <xf numFmtId="189" fontId="12" fillId="0" borderId="40" xfId="0" applyNumberFormat="1" applyFont="1" applyBorder="1" applyAlignment="1">
      <alignment horizontal="right" indent="1"/>
    </xf>
    <xf numFmtId="189" fontId="12" fillId="0" borderId="59" xfId="0" applyNumberFormat="1" applyFont="1" applyBorder="1" applyAlignment="1">
      <alignment horizontal="right" indent="1"/>
    </xf>
    <xf numFmtId="0" fontId="12" fillId="0" borderId="34" xfId="0" applyFont="1" applyBorder="1" applyAlignment="1">
      <alignment horizontal="right" vertical="top"/>
    </xf>
    <xf numFmtId="186" fontId="11" fillId="0" borderId="26" xfId="0" applyNumberFormat="1" applyFont="1" applyBorder="1" applyAlignment="1">
      <alignment horizontal="center" vertical="center"/>
    </xf>
    <xf numFmtId="49" fontId="11" fillId="0" borderId="5" xfId="0" applyNumberFormat="1" applyFont="1" applyBorder="1" applyAlignment="1">
      <alignment horizontal="center"/>
    </xf>
    <xf numFmtId="186" fontId="11" fillId="0" borderId="67" xfId="0" applyNumberFormat="1" applyFont="1" applyBorder="1" applyAlignment="1">
      <alignment horizontal="center" vertical="center"/>
    </xf>
    <xf numFmtId="1" fontId="11" fillId="0" borderId="23" xfId="0" applyNumberFormat="1" applyFont="1" applyBorder="1" applyAlignment="1">
      <alignment horizontal="centerContinuous" vertical="center"/>
    </xf>
    <xf numFmtId="186" fontId="11" fillId="0" borderId="23" xfId="0" applyNumberFormat="1" applyFont="1" applyBorder="1" applyAlignment="1" quotePrefix="1">
      <alignment horizontal="center" vertical="center"/>
    </xf>
    <xf numFmtId="3" fontId="11" fillId="0" borderId="0" xfId="0" applyNumberFormat="1" applyFont="1" applyBorder="1" applyAlignment="1">
      <alignment horizontal="center" vertical="center"/>
    </xf>
    <xf numFmtId="3" fontId="11" fillId="0" borderId="0" xfId="0" applyNumberFormat="1" applyFont="1" applyBorder="1" applyAlignment="1">
      <alignment horizontal="center" vertical="center" wrapText="1"/>
    </xf>
    <xf numFmtId="3" fontId="11" fillId="0" borderId="47" xfId="0" applyNumberFormat="1" applyFont="1" applyBorder="1" applyAlignment="1">
      <alignment horizontal="center" vertical="center"/>
    </xf>
    <xf numFmtId="0" fontId="11" fillId="0" borderId="4" xfId="0" applyFont="1" applyBorder="1" applyAlignment="1" quotePrefix="1">
      <alignment horizontal="left"/>
    </xf>
    <xf numFmtId="3" fontId="11" fillId="0" borderId="6" xfId="0" applyNumberFormat="1" applyFont="1" applyBorder="1" applyAlignment="1">
      <alignment horizontal="center"/>
    </xf>
    <xf numFmtId="3" fontId="11" fillId="0" borderId="6" xfId="0" applyNumberFormat="1" applyFont="1" applyBorder="1" applyAlignment="1">
      <alignment horizontal="right"/>
    </xf>
    <xf numFmtId="3" fontId="11" fillId="0" borderId="68" xfId="0" applyNumberFormat="1" applyFont="1" applyBorder="1" applyAlignment="1">
      <alignment horizontal="right"/>
    </xf>
    <xf numFmtId="0" fontId="11" fillId="0" borderId="3" xfId="0" applyFont="1" applyBorder="1" applyAlignment="1" quotePrefix="1">
      <alignment horizontal="left"/>
    </xf>
    <xf numFmtId="3" fontId="11" fillId="0" borderId="0" xfId="0" applyNumberFormat="1" applyFont="1" applyBorder="1" applyAlignment="1">
      <alignment horizontal="center"/>
    </xf>
    <xf numFmtId="3" fontId="11" fillId="0" borderId="0" xfId="0" applyNumberFormat="1" applyFont="1" applyBorder="1" applyAlignment="1">
      <alignment horizontal="right"/>
    </xf>
    <xf numFmtId="3" fontId="11" fillId="0" borderId="47" xfId="0" applyNumberFormat="1" applyFont="1" applyBorder="1" applyAlignment="1">
      <alignment horizontal="right"/>
    </xf>
    <xf numFmtId="3" fontId="12" fillId="0" borderId="47" xfId="0" applyNumberFormat="1" applyFont="1" applyBorder="1" applyAlignment="1">
      <alignment horizontal="right" indent="1"/>
    </xf>
    <xf numFmtId="3" fontId="12" fillId="0" borderId="0" xfId="0" applyNumberFormat="1" applyFont="1" applyAlignment="1">
      <alignment horizontal="right" indent="1"/>
    </xf>
    <xf numFmtId="3" fontId="12" fillId="0" borderId="26" xfId="0" applyNumberFormat="1" applyFont="1" applyBorder="1" applyAlignment="1">
      <alignment horizontal="right" indent="1"/>
    </xf>
    <xf numFmtId="3" fontId="12" fillId="0" borderId="68" xfId="0" applyNumberFormat="1" applyFont="1" applyBorder="1" applyAlignment="1">
      <alignment horizontal="right" indent="1"/>
    </xf>
    <xf numFmtId="3" fontId="12" fillId="0" borderId="17" xfId="0" applyNumberFormat="1" applyFont="1" applyBorder="1" applyAlignment="1">
      <alignment horizontal="right" indent="1"/>
    </xf>
    <xf numFmtId="3" fontId="12" fillId="0" borderId="11" xfId="0" applyNumberFormat="1" applyFont="1" applyBorder="1" applyAlignment="1">
      <alignment horizontal="right" indent="1"/>
    </xf>
    <xf numFmtId="186" fontId="11" fillId="0" borderId="66" xfId="0" applyNumberFormat="1" applyFont="1" applyBorder="1" applyAlignment="1">
      <alignment horizontal="center" vertical="center"/>
    </xf>
    <xf numFmtId="3" fontId="12" fillId="0" borderId="60" xfId="0" applyNumberFormat="1" applyFont="1" applyBorder="1" applyAlignment="1">
      <alignment horizontal="right" indent="1"/>
    </xf>
    <xf numFmtId="188" fontId="12" fillId="0" borderId="60" xfId="0" applyNumberFormat="1" applyFont="1" applyBorder="1" applyAlignment="1">
      <alignment horizontal="right" indent="1"/>
    </xf>
    <xf numFmtId="188" fontId="12" fillId="0" borderId="59" xfId="0" applyNumberFormat="1" applyFont="1" applyBorder="1" applyAlignment="1">
      <alignment horizontal="right" indent="1"/>
    </xf>
    <xf numFmtId="188" fontId="12" fillId="0" borderId="40" xfId="0" applyNumberFormat="1" applyFont="1" applyBorder="1" applyAlignment="1">
      <alignment horizontal="right" indent="1"/>
    </xf>
    <xf numFmtId="0" fontId="0" fillId="0" borderId="34" xfId="0" applyBorder="1" applyAlignment="1">
      <alignment horizontal="right" vertical="top"/>
    </xf>
    <xf numFmtId="188" fontId="12" fillId="0" borderId="61" xfId="0" applyNumberFormat="1" applyFont="1" applyBorder="1" applyAlignment="1">
      <alignment horizontal="right"/>
    </xf>
    <xf numFmtId="0" fontId="0" fillId="0" borderId="29" xfId="0" applyBorder="1" applyAlignment="1">
      <alignment horizontal="right" vertical="top"/>
    </xf>
    <xf numFmtId="49" fontId="12" fillId="0" borderId="33" xfId="0" applyNumberFormat="1" applyFont="1" applyBorder="1" applyAlignment="1">
      <alignment horizontal="center"/>
    </xf>
    <xf numFmtId="49" fontId="12" fillId="0" borderId="5" xfId="0" applyNumberFormat="1" applyFont="1" applyBorder="1" applyAlignment="1">
      <alignment horizontal="center"/>
    </xf>
    <xf numFmtId="0" fontId="0" fillId="0" borderId="30" xfId="0" applyBorder="1" applyAlignment="1">
      <alignment horizontal="right" vertical="top"/>
    </xf>
    <xf numFmtId="164" fontId="5" fillId="0" borderId="61" xfId="0" applyNumberFormat="1" applyFont="1" applyBorder="1" applyAlignment="1">
      <alignment horizontal="right"/>
    </xf>
    <xf numFmtId="0" fontId="0" fillId="0" borderId="5" xfId="0" applyBorder="1" applyAlignment="1">
      <alignment horizontal="right"/>
    </xf>
    <xf numFmtId="164" fontId="12" fillId="0" borderId="27" xfId="0" applyNumberFormat="1" applyFont="1" applyBorder="1" applyAlignment="1">
      <alignment horizontal="right"/>
    </xf>
    <xf numFmtId="49" fontId="11" fillId="0" borderId="24" xfId="0" applyNumberFormat="1" applyFont="1" applyBorder="1" applyAlignment="1">
      <alignment horizontal="center"/>
    </xf>
    <xf numFmtId="0" fontId="11" fillId="0" borderId="24" xfId="0" applyFont="1" applyBorder="1" applyAlignment="1">
      <alignment horizontal="center"/>
    </xf>
    <xf numFmtId="0" fontId="11" fillId="0" borderId="1" xfId="0" applyFont="1" applyBorder="1" applyAlignment="1">
      <alignment horizontal="center"/>
    </xf>
    <xf numFmtId="49" fontId="11" fillId="0" borderId="24" xfId="0" applyNumberFormat="1" applyFont="1" applyBorder="1" applyAlignment="1">
      <alignment horizontal="center" wrapText="1"/>
    </xf>
    <xf numFmtId="0" fontId="11" fillId="0" borderId="41" xfId="0" applyFont="1" applyBorder="1" applyAlignment="1">
      <alignment horizontal="center"/>
    </xf>
    <xf numFmtId="0" fontId="11" fillId="0" borderId="47" xfId="0" applyFont="1" applyBorder="1" applyAlignment="1">
      <alignment horizontal="center" wrapText="1"/>
    </xf>
    <xf numFmtId="49" fontId="11" fillId="0" borderId="23" xfId="0" applyNumberFormat="1" applyFont="1" applyBorder="1" applyAlignment="1">
      <alignment horizontal="center" wrapText="1"/>
    </xf>
    <xf numFmtId="0" fontId="11" fillId="0" borderId="68" xfId="0" applyFont="1" applyBorder="1" applyAlignment="1">
      <alignment horizontal="left"/>
    </xf>
    <xf numFmtId="9" fontId="12" fillId="0" borderId="24" xfId="0" applyNumberFormat="1" applyFont="1" applyBorder="1" applyAlignment="1">
      <alignment horizontal="center"/>
    </xf>
    <xf numFmtId="9" fontId="12" fillId="0" borderId="43" xfId="0" applyNumberFormat="1" applyFont="1" applyBorder="1" applyAlignment="1">
      <alignment horizontal="center"/>
    </xf>
    <xf numFmtId="196" fontId="12" fillId="0" borderId="23" xfId="0" applyNumberFormat="1" applyFont="1" applyBorder="1" applyAlignment="1">
      <alignment horizontal="right"/>
    </xf>
    <xf numFmtId="196" fontId="12" fillId="0" borderId="24" xfId="0" applyNumberFormat="1" applyFont="1" applyBorder="1" applyAlignment="1">
      <alignment horizontal="right"/>
    </xf>
    <xf numFmtId="0" fontId="11" fillId="0" borderId="3" xfId="0" applyFont="1" applyBorder="1" applyAlignment="1">
      <alignment horizontal="center"/>
    </xf>
    <xf numFmtId="0" fontId="16" fillId="0" borderId="6" xfId="0" applyFont="1" applyBorder="1" applyAlignment="1">
      <alignment horizontal="center"/>
    </xf>
    <xf numFmtId="17" fontId="11" fillId="0" borderId="6" xfId="0" applyNumberFormat="1" applyFont="1" applyBorder="1" applyAlignment="1" quotePrefix="1">
      <alignment horizontal="center"/>
    </xf>
    <xf numFmtId="17" fontId="11" fillId="0" borderId="25" xfId="0" applyNumberFormat="1" applyFont="1" applyBorder="1" applyAlignment="1" quotePrefix="1">
      <alignment horizontal="center"/>
    </xf>
    <xf numFmtId="0" fontId="16" fillId="0" borderId="25" xfId="0" applyFont="1" applyBorder="1" applyAlignment="1">
      <alignment horizontal="center"/>
    </xf>
    <xf numFmtId="0" fontId="16" fillId="0" borderId="6" xfId="0" applyFont="1" applyBorder="1" applyAlignment="1">
      <alignment/>
    </xf>
    <xf numFmtId="0" fontId="16" fillId="0" borderId="25" xfId="0" applyFont="1" applyBorder="1" applyAlignment="1">
      <alignment/>
    </xf>
    <xf numFmtId="0" fontId="16" fillId="0" borderId="59" xfId="0" applyFont="1" applyBorder="1" applyAlignment="1">
      <alignment/>
    </xf>
    <xf numFmtId="17" fontId="11" fillId="0" borderId="0" xfId="0" applyNumberFormat="1" applyFont="1" applyBorder="1" applyAlignment="1" quotePrefix="1">
      <alignment horizontal="center"/>
    </xf>
    <xf numFmtId="17" fontId="11" fillId="0" borderId="22" xfId="0" applyNumberFormat="1" applyFont="1" applyBorder="1" applyAlignment="1" quotePrefix="1">
      <alignment horizontal="center"/>
    </xf>
    <xf numFmtId="0" fontId="16" fillId="0" borderId="0" xfId="0" applyFont="1" applyBorder="1" applyAlignment="1">
      <alignment horizontal="center"/>
    </xf>
    <xf numFmtId="0" fontId="16" fillId="0" borderId="22" xfId="0" applyFont="1" applyBorder="1" applyAlignment="1">
      <alignment horizontal="center"/>
    </xf>
    <xf numFmtId="0" fontId="16" fillId="0" borderId="22" xfId="0" applyFont="1" applyBorder="1" applyAlignment="1">
      <alignment/>
    </xf>
    <xf numFmtId="170" fontId="12" fillId="0" borderId="0" xfId="0" applyNumberFormat="1" applyFont="1" applyBorder="1" applyAlignment="1" quotePrefix="1">
      <alignment horizontal="right"/>
    </xf>
    <xf numFmtId="181" fontId="12" fillId="0" borderId="22" xfId="0" applyNumberFormat="1" applyFont="1" applyBorder="1" applyAlignment="1">
      <alignment horizontal="left"/>
    </xf>
    <xf numFmtId="170" fontId="12" fillId="0" borderId="0" xfId="0" applyNumberFormat="1" applyFont="1" applyBorder="1" applyAlignment="1">
      <alignment horizontal="left"/>
    </xf>
    <xf numFmtId="0" fontId="16" fillId="0" borderId="22" xfId="0" applyFont="1" applyBorder="1" applyAlignment="1">
      <alignment horizontal="left"/>
    </xf>
    <xf numFmtId="179" fontId="12" fillId="0" borderId="0" xfId="0" applyNumberFormat="1" applyFont="1" applyBorder="1" applyAlignment="1">
      <alignment/>
    </xf>
    <xf numFmtId="0" fontId="12" fillId="0" borderId="22" xfId="0" applyFont="1" applyBorder="1" applyAlignment="1">
      <alignment horizontal="left"/>
    </xf>
    <xf numFmtId="193" fontId="12" fillId="0" borderId="0" xfId="0" applyNumberFormat="1" applyFont="1" applyBorder="1" applyAlignment="1">
      <alignment horizontal="left"/>
    </xf>
    <xf numFmtId="170" fontId="12" fillId="0" borderId="0" xfId="0" applyNumberFormat="1" applyFont="1" applyBorder="1" applyAlignment="1">
      <alignment/>
    </xf>
    <xf numFmtId="0" fontId="12" fillId="0" borderId="22" xfId="0" applyFont="1" applyBorder="1" applyAlignment="1">
      <alignment/>
    </xf>
    <xf numFmtId="0" fontId="16" fillId="0" borderId="0" xfId="0" applyFont="1" applyBorder="1" applyAlignment="1">
      <alignment horizontal="left"/>
    </xf>
    <xf numFmtId="179" fontId="12" fillId="0" borderId="22" xfId="0" applyNumberFormat="1" applyFont="1" applyBorder="1" applyAlignment="1">
      <alignment/>
    </xf>
    <xf numFmtId="179" fontId="12" fillId="0" borderId="0" xfId="0" applyNumberFormat="1" applyFont="1" applyBorder="1" applyAlignment="1">
      <alignment/>
    </xf>
    <xf numFmtId="179" fontId="12" fillId="0" borderId="60" xfId="0" applyNumberFormat="1" applyFont="1" applyBorder="1" applyAlignment="1">
      <alignment/>
    </xf>
    <xf numFmtId="180" fontId="12" fillId="0" borderId="0" xfId="0" applyNumberFormat="1" applyFont="1" applyBorder="1" applyAlignment="1" quotePrefix="1">
      <alignment horizontal="right"/>
    </xf>
    <xf numFmtId="180" fontId="12" fillId="0" borderId="22" xfId="0" applyNumberFormat="1" applyFont="1" applyBorder="1" applyAlignment="1" quotePrefix="1">
      <alignment horizontal="right"/>
    </xf>
    <xf numFmtId="179" fontId="16" fillId="0" borderId="0" xfId="0" applyNumberFormat="1" applyFont="1" applyBorder="1" applyAlignment="1">
      <alignment/>
    </xf>
    <xf numFmtId="193" fontId="12" fillId="0" borderId="0" xfId="0" applyNumberFormat="1" applyFont="1" applyBorder="1" applyAlignment="1">
      <alignment/>
    </xf>
    <xf numFmtId="179" fontId="16" fillId="0" borderId="22" xfId="0" applyNumberFormat="1" applyFont="1" applyBorder="1" applyAlignment="1">
      <alignment/>
    </xf>
    <xf numFmtId="170" fontId="12" fillId="0" borderId="0" xfId="0" applyNumberFormat="1" applyFont="1" applyBorder="1" applyAlignment="1" quotePrefix="1">
      <alignment/>
    </xf>
    <xf numFmtId="179" fontId="16" fillId="0" borderId="60" xfId="0" applyNumberFormat="1" applyFont="1" applyBorder="1" applyAlignment="1">
      <alignment/>
    </xf>
    <xf numFmtId="170" fontId="12" fillId="0" borderId="6" xfId="0" applyNumberFormat="1" applyFont="1" applyBorder="1" applyAlignment="1" quotePrefix="1">
      <alignment horizontal="right"/>
    </xf>
    <xf numFmtId="180" fontId="12" fillId="0" borderId="6" xfId="0" applyNumberFormat="1" applyFont="1" applyBorder="1" applyAlignment="1" quotePrefix="1">
      <alignment horizontal="right"/>
    </xf>
    <xf numFmtId="180" fontId="12" fillId="0" borderId="25" xfId="0" applyNumberFormat="1" applyFont="1" applyBorder="1" applyAlignment="1" quotePrefix="1">
      <alignment horizontal="right"/>
    </xf>
    <xf numFmtId="170" fontId="12" fillId="0" borderId="6" xfId="0" applyNumberFormat="1" applyFont="1" applyBorder="1" applyAlignment="1">
      <alignment/>
    </xf>
    <xf numFmtId="179" fontId="16" fillId="0" borderId="6" xfId="0" applyNumberFormat="1" applyFont="1" applyBorder="1" applyAlignment="1">
      <alignment/>
    </xf>
    <xf numFmtId="193" fontId="12" fillId="0" borderId="6" xfId="0" applyNumberFormat="1" applyFont="1" applyBorder="1" applyAlignment="1">
      <alignment/>
    </xf>
    <xf numFmtId="179" fontId="16" fillId="0" borderId="25" xfId="0" applyNumberFormat="1" applyFont="1" applyBorder="1" applyAlignment="1">
      <alignment/>
    </xf>
    <xf numFmtId="179" fontId="16" fillId="0" borderId="59" xfId="0" applyNumberFormat="1" applyFont="1" applyBorder="1" applyAlignment="1">
      <alignment/>
    </xf>
    <xf numFmtId="170" fontId="12" fillId="0" borderId="11" xfId="0" applyNumberFormat="1" applyFont="1" applyBorder="1" applyAlignment="1" quotePrefix="1">
      <alignment horizontal="right"/>
    </xf>
    <xf numFmtId="0" fontId="12" fillId="0" borderId="18" xfId="0" applyFont="1" applyBorder="1" applyAlignment="1">
      <alignment/>
    </xf>
    <xf numFmtId="170" fontId="12" fillId="0" borderId="2" xfId="0" applyNumberFormat="1" applyFont="1" applyBorder="1" applyAlignment="1" quotePrefix="1">
      <alignment horizontal="right"/>
    </xf>
    <xf numFmtId="180" fontId="12" fillId="0" borderId="2" xfId="0" applyNumberFormat="1" applyFont="1" applyBorder="1" applyAlignment="1" quotePrefix="1">
      <alignment horizontal="right"/>
    </xf>
    <xf numFmtId="180" fontId="12" fillId="0" borderId="15" xfId="0" applyNumberFormat="1" applyFont="1" applyBorder="1" applyAlignment="1" quotePrefix="1">
      <alignment horizontal="right"/>
    </xf>
    <xf numFmtId="0" fontId="16" fillId="0" borderId="15" xfId="0" applyFont="1" applyBorder="1" applyAlignment="1">
      <alignment/>
    </xf>
    <xf numFmtId="170" fontId="16" fillId="0" borderId="2" xfId="0" applyNumberFormat="1" applyFont="1" applyBorder="1" applyAlignment="1">
      <alignment/>
    </xf>
    <xf numFmtId="0" fontId="16" fillId="0" borderId="61" xfId="0" applyFont="1" applyBorder="1" applyAlignment="1">
      <alignment/>
    </xf>
    <xf numFmtId="0" fontId="16" fillId="0" borderId="7" xfId="0" applyFont="1" applyBorder="1" applyAlignment="1">
      <alignment/>
    </xf>
    <xf numFmtId="181" fontId="5" fillId="0" borderId="0" xfId="0" applyNumberFormat="1" applyFont="1" applyBorder="1" applyAlignment="1">
      <alignment horizontal="left"/>
    </xf>
    <xf numFmtId="179" fontId="12" fillId="0" borderId="0" xfId="0" applyNumberFormat="1" applyFont="1" applyBorder="1" applyAlignment="1">
      <alignment horizontal="left"/>
    </xf>
    <xf numFmtId="179" fontId="12" fillId="0" borderId="0" xfId="0" applyNumberFormat="1" applyFont="1" applyAlignment="1">
      <alignment/>
    </xf>
    <xf numFmtId="179" fontId="0" fillId="0" borderId="0" xfId="0" applyNumberFormat="1" applyAlignment="1" quotePrefix="1">
      <alignment horizontal="right"/>
    </xf>
    <xf numFmtId="49" fontId="7" fillId="0" borderId="1" xfId="0" applyNumberFormat="1" applyFont="1" applyBorder="1" applyAlignment="1">
      <alignment horizontal="center"/>
    </xf>
    <xf numFmtId="3" fontId="12" fillId="0" borderId="60" xfId="0" applyNumberFormat="1" applyFont="1" applyBorder="1" applyAlignment="1" quotePrefix="1">
      <alignment horizontal="right" indent="1"/>
    </xf>
    <xf numFmtId="188" fontId="12" fillId="0" borderId="60" xfId="0" applyNumberFormat="1" applyFont="1" applyBorder="1" applyAlignment="1" quotePrefix="1">
      <alignment horizontal="right" indent="1"/>
    </xf>
    <xf numFmtId="0" fontId="0" fillId="0" borderId="6" xfId="0" applyFont="1" applyBorder="1" applyAlignment="1">
      <alignment horizontal="center"/>
    </xf>
    <xf numFmtId="0" fontId="0" fillId="0" borderId="20" xfId="0" applyFont="1" applyBorder="1" applyAlignment="1">
      <alignment/>
    </xf>
    <xf numFmtId="9" fontId="12" fillId="2" borderId="24" xfId="0" applyNumberFormat="1" applyFont="1" applyFill="1" applyBorder="1" applyAlignment="1">
      <alignment horizontal="center"/>
    </xf>
    <xf numFmtId="9" fontId="12" fillId="0" borderId="0" xfId="0" applyNumberFormat="1" applyFont="1" applyBorder="1" applyAlignment="1">
      <alignment horizontal="left"/>
    </xf>
    <xf numFmtId="9" fontId="11" fillId="0" borderId="0" xfId="0" applyNumberFormat="1" applyFont="1" applyBorder="1" applyAlignment="1">
      <alignment horizontal="right" vertical="center"/>
    </xf>
    <xf numFmtId="188" fontId="0" fillId="0" borderId="0" xfId="0" applyNumberFormat="1" applyAlignment="1">
      <alignment/>
    </xf>
    <xf numFmtId="0" fontId="12" fillId="2" borderId="4" xfId="0" applyFont="1" applyFill="1" applyBorder="1" applyAlignment="1">
      <alignment/>
    </xf>
    <xf numFmtId="9" fontId="12" fillId="2" borderId="47" xfId="0" applyNumberFormat="1" applyFont="1" applyFill="1" applyBorder="1" applyAlignment="1">
      <alignment horizontal="center"/>
    </xf>
    <xf numFmtId="0" fontId="5" fillId="0" borderId="0" xfId="0" applyFont="1" applyFill="1" applyBorder="1" applyAlignment="1">
      <alignment/>
    </xf>
    <xf numFmtId="0" fontId="0" fillId="0" borderId="0" xfId="0" applyFont="1" applyAlignment="1">
      <alignment/>
    </xf>
    <xf numFmtId="170" fontId="0" fillId="0" borderId="0" xfId="0" applyNumberFormat="1" applyFont="1" applyAlignment="1">
      <alignment/>
    </xf>
    <xf numFmtId="0" fontId="0" fillId="0" borderId="0" xfId="0" applyFont="1" applyBorder="1" applyAlignment="1">
      <alignment/>
    </xf>
    <xf numFmtId="3" fontId="11" fillId="0" borderId="0" xfId="0"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wrapText="1"/>
    </xf>
    <xf numFmtId="0" fontId="12" fillId="0" borderId="3" xfId="0" applyFont="1" applyBorder="1" applyAlignment="1">
      <alignment/>
    </xf>
    <xf numFmtId="1" fontId="12" fillId="0" borderId="0" xfId="0" applyNumberFormat="1" applyFont="1" applyAlignment="1">
      <alignment/>
    </xf>
    <xf numFmtId="165" fontId="12" fillId="0" borderId="0" xfId="0" applyNumberFormat="1" applyFont="1" applyAlignment="1">
      <alignment/>
    </xf>
    <xf numFmtId="173" fontId="12" fillId="0" borderId="0" xfId="0" applyNumberFormat="1" applyFont="1" applyAlignment="1">
      <alignment/>
    </xf>
    <xf numFmtId="9" fontId="0" fillId="0" borderId="0" xfId="0" applyNumberFormat="1" applyAlignment="1">
      <alignment/>
    </xf>
    <xf numFmtId="3" fontId="0" fillId="0" borderId="0" xfId="0" applyNumberFormat="1" applyAlignment="1">
      <alignment/>
    </xf>
    <xf numFmtId="3" fontId="44" fillId="0" borderId="0" xfId="30" applyNumberFormat="1" applyFont="1" applyAlignment="1" quotePrefix="1">
      <alignment/>
      <protection/>
    </xf>
    <xf numFmtId="0" fontId="2" fillId="0" borderId="69" xfId="0" applyFont="1" applyBorder="1" applyAlignment="1" quotePrefix="1">
      <alignment horizontal="center"/>
    </xf>
    <xf numFmtId="0" fontId="2" fillId="0" borderId="63" xfId="0" applyFont="1" applyBorder="1" applyAlignment="1">
      <alignment/>
    </xf>
    <xf numFmtId="17" fontId="0" fillId="0" borderId="0" xfId="0" applyNumberFormat="1" applyBorder="1" applyAlignment="1" quotePrefix="1">
      <alignment/>
    </xf>
    <xf numFmtId="49" fontId="11" fillId="0" borderId="29" xfId="0" applyNumberFormat="1" applyFont="1" applyBorder="1" applyAlignment="1">
      <alignment horizontal="center" wrapText="1"/>
    </xf>
    <xf numFmtId="0" fontId="18" fillId="0" borderId="0" xfId="0" applyFont="1" applyAlignment="1">
      <alignment horizontal="center" vertical="center"/>
    </xf>
    <xf numFmtId="0" fontId="20" fillId="0" borderId="0" xfId="0" applyFont="1" applyBorder="1" applyAlignment="1">
      <alignment horizontal="center" vertical="center"/>
    </xf>
    <xf numFmtId="3" fontId="12" fillId="0" borderId="22" xfId="0" applyNumberFormat="1" applyFont="1" applyBorder="1" applyAlignment="1">
      <alignment horizontal="right" indent="1"/>
    </xf>
    <xf numFmtId="0" fontId="0" fillId="0" borderId="18" xfId="0" applyBorder="1" applyAlignment="1">
      <alignment/>
    </xf>
    <xf numFmtId="49" fontId="0" fillId="0" borderId="0" xfId="0" applyNumberFormat="1" applyBorder="1" applyAlignment="1">
      <alignment/>
    </xf>
    <xf numFmtId="17" fontId="0" fillId="0" borderId="0" xfId="0" applyNumberFormat="1" applyBorder="1" applyAlignment="1" quotePrefix="1">
      <alignment horizontal="right"/>
    </xf>
    <xf numFmtId="0" fontId="0" fillId="0" borderId="0" xfId="0" applyBorder="1" applyAlignment="1" quotePrefix="1">
      <alignment horizontal="right"/>
    </xf>
    <xf numFmtId="0" fontId="11" fillId="0" borderId="24" xfId="0" applyFont="1" applyBorder="1" applyAlignment="1">
      <alignment horizontal="center" vertical="top"/>
    </xf>
    <xf numFmtId="187" fontId="12" fillId="0" borderId="24" xfId="0" applyNumberFormat="1" applyFont="1" applyBorder="1" applyAlignment="1">
      <alignment/>
    </xf>
    <xf numFmtId="187" fontId="12" fillId="0" borderId="31" xfId="0" applyNumberFormat="1" applyFont="1" applyBorder="1" applyAlignment="1">
      <alignment/>
    </xf>
    <xf numFmtId="3" fontId="12" fillId="0" borderId="31" xfId="0" applyNumberFormat="1" applyFont="1" applyBorder="1" applyAlignment="1">
      <alignment horizontal="right"/>
    </xf>
    <xf numFmtId="3" fontId="12" fillId="0" borderId="5" xfId="0" applyNumberFormat="1" applyFont="1" applyBorder="1" applyAlignment="1">
      <alignment/>
    </xf>
    <xf numFmtId="3" fontId="12" fillId="0" borderId="26" xfId="0" applyNumberFormat="1" applyFont="1" applyBorder="1" applyAlignment="1">
      <alignment/>
    </xf>
    <xf numFmtId="3" fontId="12" fillId="0" borderId="25" xfId="0" applyNumberFormat="1" applyFont="1" applyBorder="1" applyAlignment="1">
      <alignment/>
    </xf>
    <xf numFmtId="0" fontId="11" fillId="0" borderId="33" xfId="0" applyFont="1" applyBorder="1" applyAlignment="1">
      <alignment horizontal="center" vertical="top"/>
    </xf>
    <xf numFmtId="188" fontId="12" fillId="0" borderId="5" xfId="0" applyNumberFormat="1" applyFont="1" applyBorder="1" applyAlignment="1">
      <alignment/>
    </xf>
    <xf numFmtId="49" fontId="7" fillId="0" borderId="5" xfId="0" applyNumberFormat="1" applyFont="1" applyBorder="1" applyAlignment="1">
      <alignment horizontal="center"/>
    </xf>
    <xf numFmtId="0" fontId="12" fillId="0" borderId="27" xfId="0" applyFont="1" applyBorder="1" applyAlignment="1">
      <alignment/>
    </xf>
    <xf numFmtId="0" fontId="11" fillId="0" borderId="1" xfId="0" applyFont="1" applyBorder="1" applyAlignment="1">
      <alignment horizontal="center" vertical="center"/>
    </xf>
    <xf numFmtId="17" fontId="7" fillId="0" borderId="23" xfId="0" applyNumberFormat="1" applyFont="1" applyBorder="1" applyAlignment="1">
      <alignment horizontal="center"/>
    </xf>
    <xf numFmtId="0" fontId="2" fillId="0" borderId="19" xfId="0" applyFont="1" applyBorder="1" applyAlignment="1" quotePrefix="1">
      <alignment horizontal="center" wrapText="1"/>
    </xf>
    <xf numFmtId="0" fontId="2" fillId="0" borderId="52" xfId="0" applyFont="1" applyBorder="1" applyAlignment="1" quotePrefix="1">
      <alignment horizontal="center" wrapText="1"/>
    </xf>
    <xf numFmtId="0" fontId="2" fillId="0" borderId="25" xfId="0" applyFont="1" applyBorder="1" applyAlignment="1">
      <alignment/>
    </xf>
    <xf numFmtId="17" fontId="2" fillId="0" borderId="19" xfId="0" applyNumberFormat="1" applyFont="1" applyBorder="1" applyAlignment="1" quotePrefix="1">
      <alignment horizontal="center" wrapText="1"/>
    </xf>
    <xf numFmtId="0" fontId="12" fillId="0" borderId="30" xfId="0" applyFont="1" applyBorder="1" applyAlignment="1">
      <alignment horizontal="right" vertical="top"/>
    </xf>
    <xf numFmtId="49" fontId="11" fillId="0" borderId="67" xfId="0" applyNumberFormat="1" applyFont="1" applyBorder="1" applyAlignment="1" quotePrefix="1">
      <alignment horizontal="center" vertical="center" shrinkToFit="1"/>
    </xf>
    <xf numFmtId="189" fontId="12" fillId="0" borderId="5" xfId="0" applyNumberFormat="1" applyFont="1" applyBorder="1" applyAlignment="1">
      <alignment horizontal="right" indent="1"/>
    </xf>
    <xf numFmtId="189" fontId="12" fillId="0" borderId="33" xfId="0" applyNumberFormat="1" applyFont="1" applyBorder="1" applyAlignment="1">
      <alignment horizontal="right" indent="1"/>
    </xf>
    <xf numFmtId="189" fontId="12" fillId="0" borderId="26" xfId="0" applyNumberFormat="1" applyFont="1" applyBorder="1" applyAlignment="1">
      <alignment horizontal="right" indent="1"/>
    </xf>
    <xf numFmtId="1" fontId="11" fillId="0" borderId="59" xfId="0" applyNumberFormat="1" applyFont="1" applyBorder="1" applyAlignment="1">
      <alignment horizontal="centerContinuous" vertical="center"/>
    </xf>
    <xf numFmtId="0" fontId="13" fillId="0" borderId="0" xfId="0" applyFont="1" applyBorder="1" applyAlignment="1">
      <alignment horizontal="center"/>
    </xf>
    <xf numFmtId="1" fontId="11" fillId="0" borderId="26" xfId="0" applyNumberFormat="1" applyFont="1" applyBorder="1" applyAlignment="1">
      <alignment horizontal="centerContinuous" vertical="center"/>
    </xf>
    <xf numFmtId="3" fontId="12" fillId="0" borderId="5" xfId="0" applyNumberFormat="1" applyFont="1" applyBorder="1" applyAlignment="1">
      <alignment horizontal="right" indent="1"/>
    </xf>
    <xf numFmtId="188" fontId="12" fillId="0" borderId="5" xfId="0" applyNumberFormat="1" applyFont="1" applyBorder="1" applyAlignment="1">
      <alignment horizontal="right" indent="1"/>
    </xf>
    <xf numFmtId="188" fontId="12" fillId="0" borderId="26" xfId="0" applyNumberFormat="1" applyFont="1" applyBorder="1" applyAlignment="1">
      <alignment horizontal="right" indent="1"/>
    </xf>
    <xf numFmtId="188" fontId="12" fillId="0" borderId="33" xfId="0" applyNumberFormat="1" applyFont="1" applyBorder="1" applyAlignment="1">
      <alignment horizontal="right" indent="1"/>
    </xf>
    <xf numFmtId="188" fontId="12" fillId="0" borderId="27" xfId="0" applyNumberFormat="1" applyFont="1" applyBorder="1" applyAlignment="1">
      <alignment horizontal="right"/>
    </xf>
    <xf numFmtId="0" fontId="7" fillId="0" borderId="0" xfId="0" applyFont="1" applyAlignment="1">
      <alignment horizontal="center"/>
    </xf>
    <xf numFmtId="0" fontId="7" fillId="0" borderId="0" xfId="0" applyFont="1" applyAlignment="1">
      <alignment/>
    </xf>
    <xf numFmtId="0" fontId="7" fillId="0" borderId="0" xfId="0" applyFont="1" applyBorder="1" applyAlignment="1" quotePrefix="1">
      <alignment horizontal="center" vertical="center"/>
    </xf>
    <xf numFmtId="0" fontId="7" fillId="0" borderId="0" xfId="0" applyFont="1" applyAlignment="1" quotePrefix="1">
      <alignment horizontal="center" wrapText="1"/>
    </xf>
    <xf numFmtId="17" fontId="11" fillId="0" borderId="0" xfId="0" applyNumberFormat="1" applyFont="1" applyBorder="1" applyAlignment="1" quotePrefix="1">
      <alignment horizontal="center" vertical="center"/>
    </xf>
    <xf numFmtId="0" fontId="13" fillId="0" borderId="0" xfId="0" applyFont="1" applyAlignment="1">
      <alignment/>
    </xf>
    <xf numFmtId="0" fontId="0" fillId="0" borderId="30" xfId="0" applyBorder="1" applyAlignment="1">
      <alignment/>
    </xf>
    <xf numFmtId="0" fontId="16" fillId="0" borderId="26" xfId="0" applyFont="1" applyBorder="1" applyAlignment="1">
      <alignment/>
    </xf>
    <xf numFmtId="0" fontId="16" fillId="0" borderId="5" xfId="0" applyFont="1" applyBorder="1" applyAlignment="1">
      <alignment/>
    </xf>
    <xf numFmtId="170" fontId="12" fillId="0" borderId="5" xfId="0" applyNumberFormat="1" applyFont="1" applyBorder="1" applyAlignment="1">
      <alignment/>
    </xf>
    <xf numFmtId="170" fontId="12" fillId="0" borderId="5" xfId="0" applyNumberFormat="1" applyFont="1" applyBorder="1" applyAlignment="1">
      <alignment/>
    </xf>
    <xf numFmtId="170" fontId="12" fillId="0" borderId="26" xfId="0" applyNumberFormat="1" applyFont="1" applyBorder="1" applyAlignment="1">
      <alignment/>
    </xf>
    <xf numFmtId="0" fontId="11" fillId="0" borderId="0" xfId="0" applyFont="1" applyBorder="1" applyAlignment="1">
      <alignment horizontal="center" vertical="top"/>
    </xf>
    <xf numFmtId="17" fontId="11" fillId="0" borderId="0" xfId="0" applyNumberFormat="1" applyFont="1" applyBorder="1" applyAlignment="1" quotePrefix="1">
      <alignment vertical="center" wrapText="1"/>
    </xf>
    <xf numFmtId="188" fontId="12" fillId="0" borderId="0" xfId="0" applyNumberFormat="1" applyFont="1" applyBorder="1" applyAlignment="1">
      <alignment horizontal="left"/>
    </xf>
    <xf numFmtId="188" fontId="12" fillId="0" borderId="22" xfId="0" applyNumberFormat="1" applyFont="1" applyBorder="1" applyAlignment="1">
      <alignment/>
    </xf>
    <xf numFmtId="0" fontId="12" fillId="0" borderId="26" xfId="0" applyFont="1" applyBorder="1" applyAlignment="1">
      <alignment/>
    </xf>
    <xf numFmtId="188" fontId="12" fillId="0" borderId="5" xfId="0" applyNumberFormat="1" applyFont="1" applyBorder="1" applyAlignment="1">
      <alignment horizontal="center"/>
    </xf>
    <xf numFmtId="10" fontId="12" fillId="0" borderId="0" xfId="0" applyNumberFormat="1" applyFont="1" applyBorder="1" applyAlignment="1">
      <alignment horizontal="left"/>
    </xf>
    <xf numFmtId="198" fontId="12" fillId="0" borderId="42" xfId="0" applyNumberFormat="1" applyFont="1" applyBorder="1" applyAlignment="1">
      <alignment horizontal="left"/>
    </xf>
    <xf numFmtId="10" fontId="0" fillId="0" borderId="0" xfId="0" applyNumberFormat="1" applyAlignment="1">
      <alignment horizontal="center"/>
    </xf>
    <xf numFmtId="10" fontId="0" fillId="0" borderId="0" xfId="0" applyNumberFormat="1" applyAlignment="1">
      <alignment horizontal="center" wrapText="1"/>
    </xf>
    <xf numFmtId="0" fontId="16" fillId="0" borderId="27" xfId="0" applyFont="1" applyBorder="1" applyAlignment="1">
      <alignment/>
    </xf>
    <xf numFmtId="178" fontId="12" fillId="0" borderId="3" xfId="0" applyNumberFormat="1" applyFont="1" applyBorder="1" applyAlignment="1">
      <alignment horizontal="center" wrapText="1"/>
    </xf>
    <xf numFmtId="179" fontId="12" fillId="0" borderId="0" xfId="0" applyNumberFormat="1" applyFont="1" applyBorder="1" applyAlignment="1">
      <alignment horizontal="left" wrapText="1"/>
    </xf>
    <xf numFmtId="49" fontId="12" fillId="0" borderId="22" xfId="0" applyNumberFormat="1" applyFont="1" applyBorder="1" applyAlignment="1">
      <alignment horizontal="left" wrapText="1"/>
    </xf>
    <xf numFmtId="170" fontId="12" fillId="0" borderId="0" xfId="0" applyNumberFormat="1" applyFont="1" applyBorder="1" applyAlignment="1">
      <alignment horizontal="center" wrapText="1"/>
    </xf>
    <xf numFmtId="178" fontId="12" fillId="0" borderId="3" xfId="0" applyNumberFormat="1" applyFont="1" applyBorder="1" applyAlignment="1">
      <alignment horizontal="center"/>
    </xf>
    <xf numFmtId="170" fontId="12" fillId="0" borderId="22" xfId="0" applyNumberFormat="1" applyFont="1" applyBorder="1" applyAlignment="1">
      <alignment horizontal="center" wrapText="1"/>
    </xf>
    <xf numFmtId="49" fontId="12" fillId="0" borderId="3" xfId="0" applyNumberFormat="1" applyFont="1" applyBorder="1" applyAlignment="1">
      <alignment horizontal="center" wrapText="1"/>
    </xf>
    <xf numFmtId="177" fontId="12" fillId="0" borderId="3" xfId="0" applyNumberFormat="1" applyFont="1" applyBorder="1" applyAlignment="1">
      <alignment horizontal="center"/>
    </xf>
    <xf numFmtId="49" fontId="12" fillId="0" borderId="0" xfId="0" applyNumberFormat="1" applyFont="1" applyBorder="1" applyAlignment="1">
      <alignment horizontal="left"/>
    </xf>
    <xf numFmtId="0" fontId="16" fillId="0" borderId="0" xfId="0" applyFont="1" applyAlignment="1">
      <alignment horizontal="left" wrapText="1"/>
    </xf>
    <xf numFmtId="0" fontId="16" fillId="0" borderId="0" xfId="0" applyFont="1" applyBorder="1" applyAlignment="1">
      <alignment horizontal="left" wrapText="1"/>
    </xf>
    <xf numFmtId="0" fontId="0" fillId="0" borderId="1" xfId="0" applyBorder="1" applyAlignment="1">
      <alignment/>
    </xf>
    <xf numFmtId="174" fontId="5" fillId="0" borderId="42" xfId="0" applyNumberFormat="1" applyFont="1" applyFill="1" applyBorder="1" applyAlignment="1">
      <alignment horizontal="right"/>
    </xf>
    <xf numFmtId="0" fontId="28" fillId="0" borderId="0" xfId="23" applyNumberFormat="1" quotePrefix="1">
      <alignment/>
      <protection/>
    </xf>
    <xf numFmtId="0" fontId="28" fillId="0" borderId="0" xfId="23">
      <alignment/>
      <protection/>
    </xf>
    <xf numFmtId="0" fontId="5" fillId="0" borderId="0" xfId="0" applyFont="1" applyAlignment="1">
      <alignment/>
    </xf>
    <xf numFmtId="0" fontId="0" fillId="0" borderId="0" xfId="0" applyAlignment="1">
      <alignment wrapText="1"/>
    </xf>
    <xf numFmtId="0" fontId="24" fillId="0" borderId="0" xfId="0" applyFont="1" applyAlignment="1">
      <alignment horizontal="left" wrapText="1"/>
    </xf>
    <xf numFmtId="0" fontId="7" fillId="0" borderId="0" xfId="0" applyFont="1" applyAlignment="1" quotePrefix="1">
      <alignment horizontal="center"/>
    </xf>
    <xf numFmtId="0" fontId="13" fillId="0" borderId="0" xfId="0" applyFont="1" applyAlignment="1">
      <alignment horizontal="center" vertical="center"/>
    </xf>
    <xf numFmtId="0" fontId="13" fillId="0" borderId="0" xfId="0" applyFont="1" applyBorder="1" applyAlignment="1">
      <alignment horizontal="center" vertical="center"/>
    </xf>
    <xf numFmtId="166" fontId="7" fillId="0" borderId="0" xfId="0" applyNumberFormat="1" applyFont="1" applyAlignment="1">
      <alignment horizontal="center"/>
    </xf>
    <xf numFmtId="3" fontId="0" fillId="0" borderId="0" xfId="0" applyNumberFormat="1" applyAlignment="1" quotePrefix="1">
      <alignment horizontal="right"/>
    </xf>
    <xf numFmtId="189" fontId="5" fillId="0" borderId="0" xfId="0" applyNumberFormat="1" applyFont="1" applyAlignment="1">
      <alignment/>
    </xf>
    <xf numFmtId="0" fontId="0" fillId="0" borderId="0" xfId="0" applyBorder="1" applyAlignment="1" quotePrefix="1">
      <alignment/>
    </xf>
    <xf numFmtId="3" fontId="12" fillId="0" borderId="1" xfId="0" applyNumberFormat="1" applyFont="1" applyBorder="1" applyAlignment="1">
      <alignment horizontal="right"/>
    </xf>
    <xf numFmtId="0" fontId="0" fillId="0" borderId="0" xfId="0" applyAlignment="1" quotePrefix="1">
      <alignment/>
    </xf>
    <xf numFmtId="0" fontId="12" fillId="0" borderId="70" xfId="0" applyFont="1" applyBorder="1" applyAlignment="1">
      <alignment horizontal="right" vertical="top"/>
    </xf>
    <xf numFmtId="49" fontId="11" fillId="0" borderId="54" xfId="0" applyNumberFormat="1" applyFont="1" applyBorder="1" applyAlignment="1">
      <alignment horizontal="center" vertical="center" shrinkToFit="1"/>
    </xf>
    <xf numFmtId="189" fontId="12" fillId="0" borderId="0" xfId="0" applyNumberFormat="1" applyFont="1" applyBorder="1" applyAlignment="1">
      <alignment horizontal="right" indent="1"/>
    </xf>
    <xf numFmtId="189" fontId="12" fillId="0" borderId="11" xfId="0" applyNumberFormat="1" applyFont="1" applyBorder="1" applyAlignment="1">
      <alignment horizontal="right" indent="1"/>
    </xf>
    <xf numFmtId="189" fontId="12" fillId="0" borderId="6" xfId="0" applyNumberFormat="1" applyFont="1" applyBorder="1" applyAlignment="1">
      <alignment horizontal="right" indent="1"/>
    </xf>
    <xf numFmtId="186" fontId="11" fillId="0" borderId="6" xfId="0" applyNumberFormat="1" applyFont="1" applyBorder="1" applyAlignment="1">
      <alignment horizontal="center" vertical="center"/>
    </xf>
    <xf numFmtId="188" fontId="12" fillId="0" borderId="22" xfId="0" applyNumberFormat="1" applyFont="1" applyBorder="1" applyAlignment="1">
      <alignment horizontal="right" indent="1"/>
    </xf>
    <xf numFmtId="188" fontId="12" fillId="0" borderId="25" xfId="0" applyNumberFormat="1" applyFont="1" applyBorder="1" applyAlignment="1">
      <alignment horizontal="right" indent="1"/>
    </xf>
    <xf numFmtId="0" fontId="5" fillId="0" borderId="12" xfId="0" applyFont="1" applyBorder="1" applyAlignment="1">
      <alignment/>
    </xf>
    <xf numFmtId="188" fontId="12" fillId="0" borderId="17" xfId="0" applyNumberFormat="1" applyFont="1" applyBorder="1" applyAlignment="1">
      <alignment horizontal="right" indent="1"/>
    </xf>
    <xf numFmtId="188" fontId="12" fillId="0" borderId="15" xfId="0" applyNumberFormat="1" applyFont="1" applyBorder="1" applyAlignment="1">
      <alignment horizontal="right"/>
    </xf>
    <xf numFmtId="49" fontId="12" fillId="0" borderId="47" xfId="0" applyNumberFormat="1" applyFont="1" applyBorder="1" applyAlignment="1">
      <alignment horizontal="center"/>
    </xf>
    <xf numFmtId="188" fontId="12" fillId="0" borderId="47" xfId="0" applyNumberFormat="1" applyFont="1" applyBorder="1" applyAlignment="1">
      <alignment horizontal="right" indent="1"/>
    </xf>
    <xf numFmtId="188" fontId="12" fillId="0" borderId="68" xfId="0" applyNumberFormat="1" applyFont="1" applyBorder="1" applyAlignment="1">
      <alignment horizontal="right" indent="1"/>
    </xf>
    <xf numFmtId="188" fontId="12" fillId="0" borderId="22" xfId="0" applyNumberFormat="1" applyFont="1" applyBorder="1" applyAlignment="1">
      <alignment horizontal="center"/>
    </xf>
    <xf numFmtId="3" fontId="28" fillId="0" borderId="0" xfId="22" applyNumberFormat="1" applyAlignment="1" quotePrefix="1">
      <alignment horizontal="left"/>
      <protection/>
    </xf>
    <xf numFmtId="188" fontId="12" fillId="0" borderId="71" xfId="27" applyNumberFormat="1" applyFont="1" applyBorder="1" quotePrefix="1">
      <alignment/>
      <protection/>
    </xf>
    <xf numFmtId="188" fontId="12" fillId="0" borderId="22" xfId="27" applyNumberFormat="1" applyFont="1" applyBorder="1" quotePrefix="1">
      <alignment/>
      <protection/>
    </xf>
    <xf numFmtId="188" fontId="12" fillId="0" borderId="24" xfId="27" applyNumberFormat="1" applyFont="1" applyBorder="1" quotePrefix="1">
      <alignment/>
      <protection/>
    </xf>
    <xf numFmtId="188" fontId="12" fillId="0" borderId="47" xfId="27" applyNumberFormat="1" applyFont="1" applyBorder="1" quotePrefix="1">
      <alignment/>
      <protection/>
    </xf>
    <xf numFmtId="188" fontId="12" fillId="0" borderId="72" xfId="27" applyNumberFormat="1" applyFont="1" applyBorder="1" quotePrefix="1">
      <alignment/>
      <protection/>
    </xf>
    <xf numFmtId="188" fontId="12" fillId="0" borderId="17" xfId="27" applyNumberFormat="1" applyFont="1" applyBorder="1" quotePrefix="1">
      <alignment/>
      <protection/>
    </xf>
    <xf numFmtId="188" fontId="12" fillId="0" borderId="43" xfId="27" applyNumberFormat="1" applyFont="1" applyBorder="1" quotePrefix="1">
      <alignment/>
      <protection/>
    </xf>
    <xf numFmtId="188" fontId="12" fillId="0" borderId="73" xfId="27" applyNumberFormat="1" applyFont="1" applyBorder="1" quotePrefix="1">
      <alignment/>
      <protection/>
    </xf>
    <xf numFmtId="0" fontId="5" fillId="0" borderId="72" xfId="0" applyFont="1" applyBorder="1" applyAlignment="1">
      <alignment horizontal="center"/>
    </xf>
    <xf numFmtId="188" fontId="5" fillId="0" borderId="0" xfId="28" applyNumberFormat="1" applyFont="1">
      <alignment/>
      <protection/>
    </xf>
    <xf numFmtId="206" fontId="0" fillId="0" borderId="0" xfId="0" applyNumberFormat="1" applyAlignment="1">
      <alignment horizontal="right"/>
    </xf>
    <xf numFmtId="0" fontId="4" fillId="0" borderId="12" xfId="0" applyFont="1" applyBorder="1" applyAlignment="1">
      <alignment horizontal="center"/>
    </xf>
    <xf numFmtId="185" fontId="12" fillId="0" borderId="0" xfId="0" applyNumberFormat="1" applyFont="1" applyAlignment="1">
      <alignment horizontal="right" indent="2"/>
    </xf>
    <xf numFmtId="199" fontId="12" fillId="0" borderId="0" xfId="0" applyNumberFormat="1" applyFont="1" applyBorder="1" applyAlignment="1">
      <alignment horizontal="right" indent="2"/>
    </xf>
    <xf numFmtId="190" fontId="12" fillId="0" borderId="0" xfId="0" applyNumberFormat="1" applyFont="1" applyBorder="1" applyAlignment="1">
      <alignment horizontal="right" indent="2"/>
    </xf>
    <xf numFmtId="169" fontId="12" fillId="0" borderId="0" xfId="0" applyNumberFormat="1" applyFont="1" applyBorder="1" applyAlignment="1">
      <alignment horizontal="right" indent="2"/>
    </xf>
    <xf numFmtId="202" fontId="12" fillId="0" borderId="0" xfId="0" applyNumberFormat="1" applyFont="1" applyBorder="1" applyAlignment="1">
      <alignment horizontal="right" indent="2"/>
    </xf>
    <xf numFmtId="202" fontId="12" fillId="0" borderId="0" xfId="0" applyNumberFormat="1" applyFont="1" applyAlignment="1">
      <alignment horizontal="right" indent="2"/>
    </xf>
    <xf numFmtId="185" fontId="12" fillId="0" borderId="6" xfId="0" applyNumberFormat="1" applyFont="1" applyBorder="1" applyAlignment="1">
      <alignment horizontal="right" indent="2"/>
    </xf>
    <xf numFmtId="169" fontId="12" fillId="0" borderId="6" xfId="0" applyNumberFormat="1" applyFont="1" applyBorder="1" applyAlignment="1">
      <alignment horizontal="right" indent="2"/>
    </xf>
    <xf numFmtId="190" fontId="12" fillId="0" borderId="6" xfId="0" applyNumberFormat="1" applyFont="1" applyBorder="1" applyAlignment="1">
      <alignment horizontal="right" indent="2"/>
    </xf>
    <xf numFmtId="207" fontId="12" fillId="0" borderId="26" xfId="0" applyNumberFormat="1" applyFont="1" applyBorder="1" applyAlignment="1">
      <alignment horizontal="right" indent="2"/>
    </xf>
    <xf numFmtId="185" fontId="12" fillId="0" borderId="11" xfId="0" applyNumberFormat="1" applyFont="1" applyBorder="1" applyAlignment="1">
      <alignment horizontal="right" indent="2"/>
    </xf>
    <xf numFmtId="199" fontId="12" fillId="0" borderId="11" xfId="0" applyNumberFormat="1" applyFont="1" applyBorder="1" applyAlignment="1">
      <alignment horizontal="right" indent="2"/>
    </xf>
    <xf numFmtId="190" fontId="12" fillId="0" borderId="11" xfId="0" applyNumberFormat="1" applyFont="1" applyBorder="1" applyAlignment="1">
      <alignment horizontal="right" indent="2"/>
    </xf>
    <xf numFmtId="185" fontId="12" fillId="0" borderId="0" xfId="0" applyNumberFormat="1" applyFont="1" applyBorder="1" applyAlignment="1">
      <alignment horizontal="right" indent="2"/>
    </xf>
    <xf numFmtId="185" fontId="12" fillId="0" borderId="17" xfId="0" applyNumberFormat="1" applyFont="1" applyBorder="1" applyAlignment="1">
      <alignment horizontal="right" indent="2"/>
    </xf>
    <xf numFmtId="207" fontId="12" fillId="0" borderId="5" xfId="0" applyNumberFormat="1" applyFont="1" applyBorder="1" applyAlignment="1">
      <alignment horizontal="right" indent="2"/>
    </xf>
    <xf numFmtId="185" fontId="12" fillId="0" borderId="22" xfId="0" applyNumberFormat="1" applyFont="1" applyBorder="1" applyAlignment="1">
      <alignment horizontal="right" indent="2"/>
    </xf>
    <xf numFmtId="190" fontId="12" fillId="0" borderId="0" xfId="0" applyNumberFormat="1" applyFont="1" applyBorder="1" applyAlignment="1" quotePrefix="1">
      <alignment horizontal="right" indent="2"/>
    </xf>
    <xf numFmtId="0" fontId="0" fillId="0" borderId="73" xfId="0" applyBorder="1" applyAlignment="1">
      <alignment horizontal="right"/>
    </xf>
    <xf numFmtId="215" fontId="12" fillId="0" borderId="24" xfId="0" applyNumberFormat="1" applyFont="1" applyBorder="1" applyAlignment="1">
      <alignment horizontal="left"/>
    </xf>
    <xf numFmtId="197" fontId="12" fillId="0" borderId="24" xfId="0" applyNumberFormat="1" applyFont="1" applyBorder="1" applyAlignment="1">
      <alignment/>
    </xf>
    <xf numFmtId="198" fontId="12" fillId="0" borderId="47" xfId="0" applyNumberFormat="1" applyFont="1" applyBorder="1" applyAlignment="1">
      <alignment/>
    </xf>
    <xf numFmtId="215" fontId="12" fillId="0" borderId="43" xfId="0" applyNumberFormat="1" applyFont="1" applyBorder="1" applyAlignment="1">
      <alignment horizontal="left"/>
    </xf>
    <xf numFmtId="197" fontId="12" fillId="0" borderId="43" xfId="0" applyNumberFormat="1" applyFont="1" applyBorder="1" applyAlignment="1">
      <alignment/>
    </xf>
    <xf numFmtId="198" fontId="12" fillId="0" borderId="73" xfId="0" applyNumberFormat="1" applyFont="1" applyBorder="1" applyAlignment="1">
      <alignment/>
    </xf>
    <xf numFmtId="0" fontId="0" fillId="0" borderId="12" xfId="0" applyBorder="1" applyAlignment="1">
      <alignment/>
    </xf>
    <xf numFmtId="188" fontId="2" fillId="0" borderId="0" xfId="0" applyNumberFormat="1" applyFont="1" applyAlignment="1">
      <alignment/>
    </xf>
    <xf numFmtId="188" fontId="12" fillId="0" borderId="24" xfId="27" applyNumberFormat="1" applyFont="1" applyBorder="1" applyAlignment="1" quotePrefix="1">
      <alignment horizontal="right"/>
      <protection/>
    </xf>
    <xf numFmtId="0" fontId="28" fillId="0" borderId="0" xfId="28" applyNumberFormat="1" quotePrefix="1">
      <alignment/>
      <protection/>
    </xf>
    <xf numFmtId="17" fontId="5" fillId="0" borderId="17" xfId="0" applyNumberFormat="1" applyFont="1" applyBorder="1" applyAlignment="1">
      <alignment horizontal="center"/>
    </xf>
    <xf numFmtId="49" fontId="12" fillId="0" borderId="60" xfId="0" applyNumberFormat="1" applyFont="1" applyBorder="1" applyAlignment="1">
      <alignment horizontal="left"/>
    </xf>
    <xf numFmtId="49" fontId="12" fillId="0" borderId="5" xfId="0" applyNumberFormat="1" applyFont="1" applyBorder="1" applyAlignment="1">
      <alignment horizontal="left"/>
    </xf>
    <xf numFmtId="170" fontId="12" fillId="0" borderId="60" xfId="0" applyNumberFormat="1" applyFont="1" applyBorder="1" applyAlignment="1">
      <alignment horizontal="center"/>
    </xf>
    <xf numFmtId="170" fontId="12" fillId="0" borderId="5" xfId="0" applyNumberFormat="1" applyFont="1" applyBorder="1" applyAlignment="1">
      <alignment horizontal="center"/>
    </xf>
    <xf numFmtId="0" fontId="5" fillId="0" borderId="61" xfId="0" applyFont="1" applyBorder="1" applyAlignment="1">
      <alignment/>
    </xf>
    <xf numFmtId="49" fontId="12" fillId="0" borderId="60" xfId="0" applyNumberFormat="1" applyFont="1" applyBorder="1" applyAlignment="1">
      <alignment horizontal="left" wrapText="1"/>
    </xf>
    <xf numFmtId="170" fontId="12" fillId="0" borderId="60" xfId="0" applyNumberFormat="1" applyFont="1" applyBorder="1" applyAlignment="1">
      <alignment horizontal="center" wrapText="1"/>
    </xf>
    <xf numFmtId="0" fontId="11" fillId="0" borderId="40" xfId="0" applyFont="1" applyBorder="1" applyAlignment="1">
      <alignment horizontal="center" wrapText="1"/>
    </xf>
    <xf numFmtId="17" fontId="5" fillId="0" borderId="59" xfId="0" applyNumberFormat="1" applyFont="1" applyBorder="1" applyAlignment="1" quotePrefix="1">
      <alignment horizontal="center"/>
    </xf>
    <xf numFmtId="17" fontId="5" fillId="0" borderId="59" xfId="0" applyNumberFormat="1" applyFont="1" applyBorder="1" applyAlignment="1">
      <alignment horizontal="center"/>
    </xf>
    <xf numFmtId="0" fontId="0" fillId="0" borderId="41" xfId="0" applyBorder="1" applyAlignment="1">
      <alignment horizontal="center" vertical="top"/>
    </xf>
    <xf numFmtId="171" fontId="12" fillId="2" borderId="0" xfId="0" applyNumberFormat="1" applyFont="1" applyFill="1" applyBorder="1" applyAlignment="1">
      <alignment horizontal="center"/>
    </xf>
    <xf numFmtId="0" fontId="5" fillId="0" borderId="0" xfId="0" applyFont="1" applyAlignment="1">
      <alignment horizontal="center"/>
    </xf>
    <xf numFmtId="0" fontId="27" fillId="0" borderId="32" xfId="29" applyFont="1" applyFill="1" applyBorder="1" applyAlignment="1">
      <alignment horizontal="center" wrapText="1"/>
      <protection/>
    </xf>
    <xf numFmtId="17" fontId="0" fillId="0" borderId="0" xfId="0" applyNumberFormat="1" applyAlignment="1">
      <alignment horizontal="center"/>
    </xf>
    <xf numFmtId="207" fontId="12" fillId="0" borderId="1" xfId="0" applyNumberFormat="1" applyFont="1" applyBorder="1" applyAlignment="1">
      <alignment horizontal="right" indent="2"/>
    </xf>
    <xf numFmtId="207" fontId="12" fillId="0" borderId="20" xfId="0" applyNumberFormat="1" applyFont="1" applyBorder="1" applyAlignment="1">
      <alignment horizontal="right" indent="2"/>
    </xf>
    <xf numFmtId="215" fontId="12" fillId="0" borderId="24" xfId="0" applyNumberFormat="1" applyFont="1" applyBorder="1" applyAlignment="1">
      <alignment horizontal="right" indent="4"/>
    </xf>
    <xf numFmtId="197" fontId="12" fillId="0" borderId="24" xfId="0" applyNumberFormat="1" applyFont="1" applyBorder="1" applyAlignment="1">
      <alignment horizontal="right" indent="4"/>
    </xf>
    <xf numFmtId="198" fontId="12" fillId="0" borderId="47" xfId="0" applyNumberFormat="1" applyFont="1" applyBorder="1" applyAlignment="1">
      <alignment horizontal="right" indent="4"/>
    </xf>
    <xf numFmtId="197" fontId="12" fillId="0" borderId="47" xfId="0" applyNumberFormat="1" applyFont="1" applyBorder="1" applyAlignment="1">
      <alignment horizontal="right" indent="4"/>
    </xf>
    <xf numFmtId="214" fontId="12" fillId="0" borderId="24" xfId="0" applyNumberFormat="1" applyFont="1" applyBorder="1" applyAlignment="1">
      <alignment horizontal="right" indent="4"/>
    </xf>
    <xf numFmtId="214" fontId="12" fillId="0" borderId="43" xfId="0" applyNumberFormat="1" applyFont="1" applyBorder="1" applyAlignment="1">
      <alignment horizontal="right" indent="4"/>
    </xf>
    <xf numFmtId="197" fontId="12" fillId="0" borderId="43" xfId="0" applyNumberFormat="1" applyFont="1" applyBorder="1" applyAlignment="1">
      <alignment horizontal="right" indent="4"/>
    </xf>
    <xf numFmtId="198" fontId="12" fillId="0" borderId="73" xfId="0" applyNumberFormat="1" applyFont="1" applyBorder="1" applyAlignment="1">
      <alignment horizontal="right" indent="4"/>
    </xf>
    <xf numFmtId="215" fontId="12" fillId="0" borderId="43" xfId="0" applyNumberFormat="1" applyFont="1" applyBorder="1" applyAlignment="1">
      <alignment horizontal="right" indent="4"/>
    </xf>
    <xf numFmtId="216" fontId="12" fillId="0" borderId="24" xfId="0" applyNumberFormat="1" applyFont="1" applyBorder="1" applyAlignment="1">
      <alignment horizontal="right" indent="4"/>
    </xf>
    <xf numFmtId="217" fontId="12" fillId="0" borderId="24" xfId="0" applyNumberFormat="1" applyFont="1" applyBorder="1" applyAlignment="1">
      <alignment horizontal="right" indent="4"/>
    </xf>
    <xf numFmtId="0" fontId="28" fillId="0" borderId="0" xfId="23" applyNumberFormat="1" applyFont="1">
      <alignment/>
      <protection/>
    </xf>
    <xf numFmtId="9" fontId="12" fillId="0" borderId="24" xfId="0" applyNumberFormat="1" applyFont="1" applyBorder="1" applyAlignment="1" quotePrefix="1">
      <alignment horizontal="center"/>
    </xf>
    <xf numFmtId="176" fontId="12" fillId="0" borderId="24" xfId="27" applyNumberFormat="1" applyFont="1" applyBorder="1" applyAlignment="1">
      <alignment horizontal="right"/>
      <protection/>
    </xf>
    <xf numFmtId="188" fontId="12" fillId="0" borderId="24" xfId="27" applyNumberFormat="1" applyFont="1" applyBorder="1" applyAlignment="1">
      <alignment horizontal="right"/>
      <protection/>
    </xf>
    <xf numFmtId="188" fontId="12" fillId="0" borderId="71" xfId="27" applyNumberFormat="1" applyFont="1" applyBorder="1" applyAlignment="1" quotePrefix="1">
      <alignment horizontal="right"/>
      <protection/>
    </xf>
    <xf numFmtId="188" fontId="12" fillId="0" borderId="22" xfId="27" applyNumberFormat="1" applyFont="1" applyBorder="1" applyAlignment="1" quotePrefix="1">
      <alignment horizontal="right"/>
      <protection/>
    </xf>
    <xf numFmtId="188" fontId="12" fillId="0" borderId="47" xfId="27" applyNumberFormat="1" applyFont="1" applyBorder="1" applyAlignment="1" quotePrefix="1">
      <alignment horizontal="right"/>
      <protection/>
    </xf>
    <xf numFmtId="188" fontId="12" fillId="0" borderId="71" xfId="27" applyNumberFormat="1" applyFont="1" applyBorder="1" applyAlignment="1">
      <alignment horizontal="right"/>
      <protection/>
    </xf>
    <xf numFmtId="3" fontId="11" fillId="0" borderId="20" xfId="0" applyNumberFormat="1" applyFont="1" applyBorder="1" applyAlignment="1">
      <alignment horizontal="center"/>
    </xf>
    <xf numFmtId="3" fontId="11" fillId="0" borderId="8" xfId="0" applyNumberFormat="1" applyFont="1" applyBorder="1" applyAlignment="1">
      <alignment horizontal="center"/>
    </xf>
    <xf numFmtId="3" fontId="11" fillId="0" borderId="26" xfId="0" applyNumberFormat="1" applyFont="1" applyBorder="1" applyAlignment="1">
      <alignment horizontal="right"/>
    </xf>
    <xf numFmtId="3" fontId="11" fillId="0" borderId="5" xfId="0" applyNumberFormat="1" applyFont="1" applyBorder="1" applyAlignment="1">
      <alignment horizontal="right"/>
    </xf>
    <xf numFmtId="9" fontId="12" fillId="0" borderId="47" xfId="0" applyNumberFormat="1" applyFont="1" applyBorder="1" applyAlignment="1" quotePrefix="1">
      <alignment horizontal="center"/>
    </xf>
    <xf numFmtId="3" fontId="27" fillId="0" borderId="32" xfId="29" applyNumberFormat="1" applyFont="1" applyFill="1" applyBorder="1" applyAlignment="1">
      <alignment horizontal="right" wrapText="1"/>
      <protection/>
    </xf>
    <xf numFmtId="207" fontId="12" fillId="0" borderId="1" xfId="0" applyNumberFormat="1" applyFont="1" applyBorder="1" applyAlignment="1" quotePrefix="1">
      <alignment horizontal="right" indent="2"/>
    </xf>
    <xf numFmtId="189" fontId="12" fillId="0" borderId="0" xfId="0" applyNumberFormat="1" applyFont="1" applyBorder="1" applyAlignment="1" quotePrefix="1">
      <alignment horizontal="right" indent="1"/>
    </xf>
    <xf numFmtId="188" fontId="12" fillId="0" borderId="5" xfId="0" applyNumberFormat="1" applyFont="1" applyBorder="1" applyAlignment="1" quotePrefix="1">
      <alignment horizontal="right" indent="1"/>
    </xf>
    <xf numFmtId="0" fontId="54" fillId="0" borderId="0" xfId="0" applyFont="1" applyAlignment="1">
      <alignment/>
    </xf>
    <xf numFmtId="188" fontId="12" fillId="0" borderId="59" xfId="0" applyNumberFormat="1" applyFont="1" applyBorder="1" applyAlignment="1" quotePrefix="1">
      <alignment horizontal="right" indent="1"/>
    </xf>
    <xf numFmtId="164" fontId="12" fillId="0" borderId="42" xfId="0" applyNumberFormat="1" applyFont="1" applyBorder="1" applyAlignment="1">
      <alignment horizontal="left"/>
    </xf>
    <xf numFmtId="3" fontId="0" fillId="0" borderId="0" xfId="0" applyNumberFormat="1" applyFont="1" applyAlignment="1">
      <alignment/>
    </xf>
    <xf numFmtId="0" fontId="42" fillId="0" borderId="0" xfId="0" applyFont="1" applyAlignment="1">
      <alignment/>
    </xf>
    <xf numFmtId="0" fontId="6" fillId="0" borderId="0" xfId="0" applyFont="1" applyBorder="1" applyAlignment="1">
      <alignment horizontal="left" vertical="top" wrapText="1"/>
    </xf>
    <xf numFmtId="17" fontId="11" fillId="0" borderId="17" xfId="0" applyNumberFormat="1" applyFont="1" applyBorder="1" applyAlignment="1">
      <alignment horizontal="center" vertical="center"/>
    </xf>
    <xf numFmtId="0" fontId="7" fillId="0" borderId="19" xfId="0" applyFont="1" applyBorder="1" applyAlignment="1">
      <alignment horizontal="center"/>
    </xf>
    <xf numFmtId="0" fontId="0" fillId="0" borderId="19" xfId="0" applyBorder="1" applyAlignment="1">
      <alignment/>
    </xf>
    <xf numFmtId="1" fontId="2" fillId="0" borderId="19" xfId="0" applyNumberFormat="1" applyFont="1" applyBorder="1" applyAlignment="1">
      <alignment/>
    </xf>
    <xf numFmtId="17" fontId="0" fillId="0" borderId="0" xfId="0" applyNumberFormat="1" applyBorder="1" applyAlignment="1">
      <alignment/>
    </xf>
    <xf numFmtId="170" fontId="0" fillId="0" borderId="0" xfId="0" applyNumberFormat="1" applyBorder="1" applyAlignment="1">
      <alignment/>
    </xf>
    <xf numFmtId="1" fontId="12" fillId="0" borderId="19" xfId="0" applyNumberFormat="1" applyFont="1" applyBorder="1" applyAlignment="1">
      <alignment/>
    </xf>
    <xf numFmtId="170" fontId="2" fillId="0" borderId="19" xfId="0" applyNumberFormat="1" applyFont="1" applyBorder="1" applyAlignment="1">
      <alignment/>
    </xf>
    <xf numFmtId="192" fontId="0" fillId="0" borderId="0" xfId="0" applyNumberFormat="1" applyBorder="1" applyAlignment="1">
      <alignment/>
    </xf>
    <xf numFmtId="0" fontId="11" fillId="0" borderId="73" xfId="0" applyFont="1" applyBorder="1" applyAlignment="1">
      <alignment horizontal="left"/>
    </xf>
    <xf numFmtId="9" fontId="12" fillId="0" borderId="47" xfId="0" applyNumberFormat="1" applyFont="1" applyBorder="1" applyAlignment="1">
      <alignment horizontal="center"/>
    </xf>
    <xf numFmtId="9" fontId="12" fillId="0" borderId="73" xfId="0" applyNumberFormat="1" applyFont="1" applyBorder="1" applyAlignment="1">
      <alignment horizontal="center"/>
    </xf>
    <xf numFmtId="196" fontId="12" fillId="0" borderId="68" xfId="0" applyNumberFormat="1" applyFont="1" applyBorder="1" applyAlignment="1">
      <alignment horizontal="right"/>
    </xf>
    <xf numFmtId="196" fontId="12" fillId="0" borderId="47" xfId="0" applyNumberFormat="1" applyFont="1" applyBorder="1" applyAlignment="1">
      <alignment horizontal="right"/>
    </xf>
    <xf numFmtId="0" fontId="16" fillId="0" borderId="22" xfId="0" applyFont="1" applyBorder="1" applyAlignment="1">
      <alignment/>
    </xf>
    <xf numFmtId="3" fontId="12" fillId="0" borderId="5" xfId="22" applyNumberFormat="1" applyFont="1" applyBorder="1" applyAlignment="1" quotePrefix="1">
      <alignment horizontal="right"/>
      <protection/>
    </xf>
    <xf numFmtId="3" fontId="12" fillId="0" borderId="5" xfId="22" applyNumberFormat="1" applyFont="1" applyBorder="1" applyAlignment="1">
      <alignment horizontal="right"/>
      <protection/>
    </xf>
    <xf numFmtId="0" fontId="3" fillId="0" borderId="41" xfId="0" applyFont="1" applyBorder="1" applyAlignment="1">
      <alignment horizontal="center" vertical="top"/>
    </xf>
    <xf numFmtId="0" fontId="11" fillId="0" borderId="47" xfId="0" applyFont="1" applyBorder="1" applyAlignment="1">
      <alignment horizontal="centerContinuous" vertical="center"/>
    </xf>
    <xf numFmtId="0" fontId="11" fillId="0" borderId="68" xfId="0" applyFont="1" applyBorder="1" applyAlignment="1">
      <alignment horizontal="center" vertical="top"/>
    </xf>
    <xf numFmtId="17" fontId="7" fillId="0" borderId="47" xfId="0" applyNumberFormat="1" applyFont="1" applyBorder="1" applyAlignment="1" quotePrefix="1">
      <alignment horizontal="center"/>
    </xf>
    <xf numFmtId="3" fontId="12" fillId="0" borderId="42" xfId="0" applyNumberFormat="1" applyFont="1" applyBorder="1" applyAlignment="1">
      <alignment/>
    </xf>
    <xf numFmtId="188" fontId="12" fillId="0" borderId="47" xfId="22" applyNumberFormat="1" applyFont="1" applyBorder="1" applyAlignment="1" quotePrefix="1">
      <alignment horizontal="right"/>
      <protection/>
    </xf>
    <xf numFmtId="188" fontId="12" fillId="0" borderId="47" xfId="0" applyNumberFormat="1" applyFont="1" applyBorder="1" applyAlignment="1">
      <alignment horizontal="right"/>
    </xf>
    <xf numFmtId="17" fontId="7" fillId="0" borderId="68" xfId="0" applyNumberFormat="1" applyFont="1" applyBorder="1" applyAlignment="1">
      <alignment horizontal="center"/>
    </xf>
    <xf numFmtId="188" fontId="12" fillId="0" borderId="0" xfId="0" applyNumberFormat="1" applyFont="1" applyBorder="1" applyAlignment="1">
      <alignment/>
    </xf>
    <xf numFmtId="3" fontId="12" fillId="0" borderId="5" xfId="24" applyNumberFormat="1" applyFont="1" applyBorder="1" quotePrefix="1">
      <alignment/>
      <protection/>
    </xf>
    <xf numFmtId="3" fontId="12" fillId="0" borderId="33" xfId="0" applyNumberFormat="1" applyFont="1" applyBorder="1" applyAlignment="1">
      <alignment horizontal="right"/>
    </xf>
    <xf numFmtId="0" fontId="11" fillId="0" borderId="8" xfId="0" applyFont="1" applyBorder="1" applyAlignment="1">
      <alignment horizontal="center" vertical="top"/>
    </xf>
    <xf numFmtId="17" fontId="11" fillId="0" borderId="1" xfId="0" applyNumberFormat="1" applyFont="1" applyBorder="1" applyAlignment="1">
      <alignment horizontal="center" vertical="center"/>
    </xf>
    <xf numFmtId="188" fontId="12" fillId="0" borderId="1" xfId="0" applyNumberFormat="1" applyFont="1" applyBorder="1" applyAlignment="1">
      <alignment/>
    </xf>
    <xf numFmtId="188" fontId="12" fillId="0" borderId="1" xfId="0" applyNumberFormat="1" applyFont="1" applyBorder="1" applyAlignment="1">
      <alignment horizontal="right"/>
    </xf>
    <xf numFmtId="3" fontId="12" fillId="0" borderId="20" xfId="0" applyNumberFormat="1" applyFont="1" applyBorder="1" applyAlignment="1">
      <alignment horizontal="right"/>
    </xf>
    <xf numFmtId="3" fontId="12" fillId="0" borderId="5" xfId="25" applyNumberFormat="1" applyFont="1" applyBorder="1" quotePrefix="1">
      <alignment/>
      <protection/>
    </xf>
    <xf numFmtId="189" fontId="12" fillId="0" borderId="1" xfId="0" applyNumberFormat="1" applyFont="1" applyBorder="1" applyAlignment="1">
      <alignment horizontal="right"/>
    </xf>
    <xf numFmtId="3" fontId="12" fillId="0" borderId="5" xfId="26" applyNumberFormat="1" applyFont="1" applyBorder="1" quotePrefix="1">
      <alignment/>
      <protection/>
    </xf>
    <xf numFmtId="0" fontId="2" fillId="0" borderId="52" xfId="0" applyFont="1" applyBorder="1" applyAlignment="1">
      <alignment horizontal="left" wrapText="1"/>
    </xf>
    <xf numFmtId="0" fontId="2" fillId="0" borderId="25" xfId="0" applyFont="1" applyBorder="1" applyAlignment="1">
      <alignment horizontal="left" wrapText="1"/>
    </xf>
    <xf numFmtId="0" fontId="2" fillId="0" borderId="6" xfId="0" applyFont="1" applyBorder="1" applyAlignment="1">
      <alignment horizontal="right"/>
    </xf>
    <xf numFmtId="0" fontId="2" fillId="0" borderId="25" xfId="0" applyFont="1" applyBorder="1" applyAlignment="1">
      <alignment horizontal="right"/>
    </xf>
    <xf numFmtId="0" fontId="2" fillId="2" borderId="6" xfId="0" applyFont="1" applyFill="1" applyBorder="1" applyAlignment="1">
      <alignment horizontal="center"/>
    </xf>
    <xf numFmtId="0" fontId="2" fillId="2" borderId="20" xfId="0" applyFont="1" applyFill="1" applyBorder="1" applyAlignment="1">
      <alignment horizontal="center"/>
    </xf>
    <xf numFmtId="0" fontId="11" fillId="0" borderId="68" xfId="0" applyFont="1" applyBorder="1" applyAlignment="1">
      <alignment horizontal="center" vertical="center"/>
    </xf>
    <xf numFmtId="0" fontId="12" fillId="0" borderId="9" xfId="0" applyFont="1" applyBorder="1" applyAlignment="1">
      <alignment horizontal="left"/>
    </xf>
    <xf numFmtId="189" fontId="12" fillId="0" borderId="31" xfId="0" applyNumberFormat="1" applyFont="1" applyBorder="1" applyAlignment="1">
      <alignment horizontal="right"/>
    </xf>
    <xf numFmtId="189" fontId="12" fillId="0" borderId="15" xfId="0" applyNumberFormat="1" applyFont="1" applyBorder="1" applyAlignment="1">
      <alignment horizontal="right"/>
    </xf>
    <xf numFmtId="189" fontId="12" fillId="0" borderId="27" xfId="0" applyNumberFormat="1" applyFont="1" applyBorder="1" applyAlignment="1">
      <alignment horizontal="right"/>
    </xf>
    <xf numFmtId="189" fontId="12" fillId="0" borderId="2" xfId="0" applyNumberFormat="1" applyFont="1" applyBorder="1" applyAlignment="1">
      <alignment horizontal="right"/>
    </xf>
    <xf numFmtId="3" fontId="12" fillId="0" borderId="61" xfId="0" applyNumberFormat="1" applyFont="1" applyBorder="1" applyAlignment="1" quotePrefix="1">
      <alignment horizontal="right" indent="1"/>
    </xf>
    <xf numFmtId="189" fontId="12" fillId="0" borderId="2" xfId="0" applyNumberFormat="1" applyFont="1" applyBorder="1" applyAlignment="1" quotePrefix="1">
      <alignment horizontal="right" indent="1"/>
    </xf>
    <xf numFmtId="49" fontId="11" fillId="0" borderId="54" xfId="0" applyNumberFormat="1" applyFont="1" applyBorder="1" applyAlignment="1" quotePrefix="1">
      <alignment horizontal="center" vertical="center" shrinkToFit="1"/>
    </xf>
    <xf numFmtId="189" fontId="12" fillId="0" borderId="2" xfId="0" applyNumberFormat="1" applyFont="1" applyBorder="1" applyAlignment="1">
      <alignment horizontal="right" indent="1"/>
    </xf>
    <xf numFmtId="0" fontId="12" fillId="0" borderId="41" xfId="0" applyFont="1" applyBorder="1" applyAlignment="1">
      <alignment horizontal="right" vertical="top"/>
    </xf>
    <xf numFmtId="49" fontId="11" fillId="0" borderId="74" xfId="0" applyNumberFormat="1" applyFont="1" applyBorder="1" applyAlignment="1">
      <alignment horizontal="center" vertical="center" shrinkToFit="1"/>
    </xf>
    <xf numFmtId="189" fontId="12" fillId="0" borderId="47" xfId="0" applyNumberFormat="1" applyFont="1" applyBorder="1" applyAlignment="1">
      <alignment horizontal="right" indent="1"/>
    </xf>
    <xf numFmtId="189" fontId="12" fillId="0" borderId="73" xfId="0" applyNumberFormat="1" applyFont="1" applyBorder="1" applyAlignment="1">
      <alignment horizontal="right" indent="1"/>
    </xf>
    <xf numFmtId="189" fontId="12" fillId="0" borderId="68" xfId="0" applyNumberFormat="1" applyFont="1" applyBorder="1" applyAlignment="1">
      <alignment horizontal="right" indent="1"/>
    </xf>
    <xf numFmtId="189" fontId="12" fillId="0" borderId="42" xfId="0" applyNumberFormat="1" applyFont="1" applyBorder="1" applyAlignment="1" quotePrefix="1">
      <alignment horizontal="right" indent="1"/>
    </xf>
    <xf numFmtId="189" fontId="12" fillId="0" borderId="47" xfId="0" applyNumberFormat="1" applyFont="1" applyBorder="1" applyAlignment="1" quotePrefix="1">
      <alignment horizontal="right" indent="1"/>
    </xf>
    <xf numFmtId="189" fontId="12" fillId="0" borderId="5" xfId="0" applyNumberFormat="1" applyFont="1" applyBorder="1" applyAlignment="1" quotePrefix="1">
      <alignment horizontal="right"/>
    </xf>
    <xf numFmtId="188" fontId="12" fillId="0" borderId="0" xfId="0" applyNumberFormat="1" applyFont="1" applyBorder="1" applyAlignment="1">
      <alignment horizontal="right" indent="1"/>
    </xf>
    <xf numFmtId="188" fontId="12" fillId="0" borderId="6" xfId="0" applyNumberFormat="1" applyFont="1" applyBorder="1" applyAlignment="1">
      <alignment horizontal="right" indent="1"/>
    </xf>
    <xf numFmtId="188" fontId="12" fillId="0" borderId="11" xfId="0" applyNumberFormat="1" applyFont="1" applyBorder="1" applyAlignment="1">
      <alignment horizontal="right" indent="1"/>
    </xf>
    <xf numFmtId="1" fontId="11" fillId="0" borderId="68" xfId="0" applyNumberFormat="1" applyFont="1" applyBorder="1" applyAlignment="1">
      <alignment horizontal="center" vertical="center"/>
    </xf>
    <xf numFmtId="186" fontId="11" fillId="0" borderId="74" xfId="0" applyNumberFormat="1" applyFont="1" applyBorder="1" applyAlignment="1">
      <alignment horizontal="center" vertical="center"/>
    </xf>
    <xf numFmtId="188" fontId="12" fillId="0" borderId="73" xfId="0" applyNumberFormat="1" applyFont="1" applyBorder="1" applyAlignment="1">
      <alignment horizontal="right" indent="1"/>
    </xf>
    <xf numFmtId="213" fontId="12" fillId="0" borderId="22" xfId="0" applyNumberFormat="1" applyFont="1" applyBorder="1" applyAlignment="1">
      <alignment horizontal="right" indent="1"/>
    </xf>
    <xf numFmtId="188" fontId="12" fillId="0" borderId="47" xfId="0" applyNumberFormat="1" applyFont="1" applyBorder="1" applyAlignment="1">
      <alignment horizontal="center"/>
    </xf>
    <xf numFmtId="164" fontId="5" fillId="0" borderId="42" xfId="0" applyNumberFormat="1" applyFont="1" applyBorder="1" applyAlignment="1">
      <alignment horizontal="right"/>
    </xf>
    <xf numFmtId="0" fontId="4" fillId="0" borderId="13" xfId="0" applyFont="1" applyBorder="1" applyAlignment="1">
      <alignment horizontal="center"/>
    </xf>
    <xf numFmtId="170" fontId="12" fillId="0" borderId="22" xfId="0" applyNumberFormat="1" applyFont="1" applyBorder="1" applyAlignment="1">
      <alignment/>
    </xf>
    <xf numFmtId="179" fontId="12" fillId="0" borderId="1" xfId="0" applyNumberFormat="1" applyFont="1" applyBorder="1" applyAlignment="1">
      <alignment/>
    </xf>
    <xf numFmtId="170" fontId="12" fillId="0" borderId="22" xfId="0" applyNumberFormat="1" applyFont="1" applyBorder="1" applyAlignment="1">
      <alignment/>
    </xf>
    <xf numFmtId="179" fontId="16" fillId="0" borderId="1" xfId="0" applyNumberFormat="1" applyFont="1" applyBorder="1" applyAlignment="1">
      <alignment/>
    </xf>
    <xf numFmtId="170" fontId="12" fillId="0" borderId="25" xfId="0" applyNumberFormat="1" applyFont="1" applyBorder="1" applyAlignment="1">
      <alignment/>
    </xf>
    <xf numFmtId="179" fontId="16" fillId="0" borderId="20" xfId="0" applyNumberFormat="1" applyFont="1" applyBorder="1" applyAlignment="1">
      <alignment/>
    </xf>
    <xf numFmtId="17" fontId="5" fillId="0" borderId="60" xfId="0" applyNumberFormat="1" applyFont="1" applyBorder="1" applyAlignment="1" quotePrefix="1">
      <alignment horizontal="center"/>
    </xf>
    <xf numFmtId="170" fontId="12" fillId="0" borderId="0" xfId="0" applyNumberFormat="1" applyFont="1" applyBorder="1" applyAlignment="1">
      <alignment horizontal="right" wrapText="1"/>
    </xf>
    <xf numFmtId="17" fontId="5" fillId="0" borderId="60" xfId="0" applyNumberFormat="1" applyFont="1" applyBorder="1" applyAlignment="1">
      <alignment horizontal="center"/>
    </xf>
    <xf numFmtId="170" fontId="12" fillId="0" borderId="5" xfId="0" applyNumberFormat="1" applyFont="1" applyBorder="1" applyAlignment="1">
      <alignment horizontal="left" wrapText="1"/>
    </xf>
    <xf numFmtId="170" fontId="12" fillId="0" borderId="0" xfId="0" applyNumberFormat="1" applyFont="1" applyBorder="1" applyAlignment="1">
      <alignment horizontal="left" wrapText="1"/>
    </xf>
    <xf numFmtId="170" fontId="12" fillId="0" borderId="22" xfId="0" applyNumberFormat="1" applyFont="1" applyBorder="1" applyAlignment="1">
      <alignment horizontal="right" wrapText="1"/>
    </xf>
    <xf numFmtId="170" fontId="12" fillId="0" borderId="5" xfId="0" applyNumberFormat="1" applyFont="1" applyBorder="1" applyAlignment="1">
      <alignment horizontal="right" wrapText="1"/>
    </xf>
    <xf numFmtId="188" fontId="12" fillId="0" borderId="73" xfId="0" applyNumberFormat="1" applyFont="1" applyBorder="1" applyAlignment="1">
      <alignment horizontal="right"/>
    </xf>
    <xf numFmtId="0" fontId="0" fillId="0" borderId="68" xfId="0" applyBorder="1" applyAlignment="1">
      <alignment/>
    </xf>
    <xf numFmtId="0" fontId="0" fillId="0" borderId="42" xfId="0" applyBorder="1" applyAlignment="1">
      <alignment/>
    </xf>
    <xf numFmtId="176" fontId="12" fillId="0" borderId="47" xfId="27" applyNumberFormat="1" applyFont="1" applyBorder="1" applyAlignment="1">
      <alignment horizontal="right"/>
      <protection/>
    </xf>
    <xf numFmtId="0" fontId="5" fillId="0" borderId="13" xfId="0" applyFont="1" applyBorder="1" applyAlignment="1">
      <alignment/>
    </xf>
    <xf numFmtId="0" fontId="5" fillId="0" borderId="1" xfId="0" applyFont="1" applyBorder="1" applyAlignment="1">
      <alignment/>
    </xf>
    <xf numFmtId="0" fontId="0" fillId="0" borderId="0" xfId="0" applyNumberFormat="1" applyAlignment="1">
      <alignment/>
    </xf>
    <xf numFmtId="188" fontId="5" fillId="0" borderId="0" xfId="28" applyNumberFormat="1" applyFont="1" applyAlignment="1" quotePrefix="1">
      <alignment horizontal="right"/>
      <protection/>
    </xf>
    <xf numFmtId="188" fontId="5" fillId="0" borderId="71" xfId="28" applyNumberFormat="1" applyFont="1" applyBorder="1" applyAlignment="1">
      <alignment horizontal="right"/>
      <protection/>
    </xf>
    <xf numFmtId="188" fontId="5" fillId="0" borderId="0" xfId="28" applyNumberFormat="1" applyFont="1" applyAlignment="1">
      <alignment horizontal="right"/>
      <protection/>
    </xf>
    <xf numFmtId="188" fontId="5" fillId="0" borderId="25" xfId="28" applyNumberFormat="1" applyFont="1" applyBorder="1" applyAlignment="1" quotePrefix="1">
      <alignment horizontal="right"/>
      <protection/>
    </xf>
    <xf numFmtId="188" fontId="5" fillId="0" borderId="75" xfId="28" applyNumberFormat="1" applyFont="1" applyBorder="1" applyAlignment="1">
      <alignment horizontal="right"/>
      <protection/>
    </xf>
    <xf numFmtId="188" fontId="5" fillId="0" borderId="76" xfId="28" applyNumberFormat="1" applyFont="1" applyBorder="1" applyAlignment="1" quotePrefix="1">
      <alignment horizontal="right" vertical="center"/>
      <protection/>
    </xf>
    <xf numFmtId="188" fontId="5" fillId="0" borderId="57" xfId="28" applyNumberFormat="1" applyFont="1" applyBorder="1" applyAlignment="1" quotePrefix="1">
      <alignment horizontal="right" vertical="center"/>
      <protection/>
    </xf>
    <xf numFmtId="188" fontId="5" fillId="0" borderId="56" xfId="28" applyNumberFormat="1" applyFont="1" applyBorder="1" applyAlignment="1" quotePrefix="1">
      <alignment horizontal="right" vertical="center"/>
      <protection/>
    </xf>
    <xf numFmtId="3" fontId="12" fillId="0" borderId="1" xfId="0" applyNumberFormat="1" applyFont="1" applyBorder="1" applyAlignment="1" quotePrefix="1">
      <alignment horizontal="right" indent="2"/>
    </xf>
    <xf numFmtId="9" fontId="0" fillId="0" borderId="0" xfId="0" applyNumberFormat="1" applyAlignment="1" quotePrefix="1">
      <alignment/>
    </xf>
    <xf numFmtId="3" fontId="0" fillId="0" borderId="0" xfId="0" applyNumberFormat="1" applyAlignment="1" quotePrefix="1">
      <alignment horizontal="left"/>
    </xf>
    <xf numFmtId="3" fontId="0" fillId="0" borderId="0" xfId="0" applyNumberFormat="1" applyAlignment="1" quotePrefix="1">
      <alignment/>
    </xf>
    <xf numFmtId="188" fontId="5" fillId="0" borderId="60" xfId="28" applyNumberFormat="1" applyFont="1" applyBorder="1" applyAlignment="1">
      <alignment horizontal="right"/>
      <protection/>
    </xf>
    <xf numFmtId="3" fontId="12" fillId="0" borderId="47" xfId="0" applyNumberFormat="1" applyFont="1" applyBorder="1" applyAlignment="1" quotePrefix="1">
      <alignment horizontal="right" indent="4"/>
    </xf>
    <xf numFmtId="0" fontId="0" fillId="0" borderId="2" xfId="0" applyBorder="1" applyAlignment="1">
      <alignment horizontal="left" wrapText="1"/>
    </xf>
    <xf numFmtId="0" fontId="0" fillId="0" borderId="0" xfId="0" applyBorder="1" applyAlignment="1">
      <alignment horizontal="left" wrapText="1"/>
    </xf>
    <xf numFmtId="49" fontId="12" fillId="0" borderId="1" xfId="0" applyNumberFormat="1" applyFont="1" applyBorder="1" applyAlignment="1">
      <alignment horizontal="left" wrapText="1"/>
    </xf>
    <xf numFmtId="188" fontId="12" fillId="0" borderId="42" xfId="0" applyNumberFormat="1" applyFont="1" applyBorder="1" applyAlignment="1">
      <alignment horizontal="right"/>
    </xf>
    <xf numFmtId="0" fontId="0" fillId="0" borderId="0" xfId="0" applyAlignment="1">
      <alignment horizontal="center" wrapText="1"/>
    </xf>
    <xf numFmtId="0" fontId="0" fillId="0" borderId="26" xfId="0"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14" fillId="0" borderId="0" xfId="0" applyFont="1" applyBorder="1" applyAlignment="1">
      <alignment horizontal="center" vertical="center"/>
    </xf>
    <xf numFmtId="0" fontId="17" fillId="0" borderId="0" xfId="0" applyFont="1" applyAlignment="1">
      <alignment horizontal="center"/>
    </xf>
    <xf numFmtId="0" fontId="11" fillId="0" borderId="60" xfId="0" applyFont="1" applyBorder="1" applyAlignment="1">
      <alignment horizontal="center" vertical="center"/>
    </xf>
    <xf numFmtId="0" fontId="0" fillId="0" borderId="0" xfId="0" applyAlignment="1">
      <alignment horizontal="left" wrapText="1"/>
    </xf>
    <xf numFmtId="0" fontId="0" fillId="0" borderId="0" xfId="0" applyAlignment="1">
      <alignment/>
    </xf>
    <xf numFmtId="0" fontId="0" fillId="0" borderId="5" xfId="0" applyBorder="1" applyAlignment="1">
      <alignment horizontal="center" vertical="center"/>
    </xf>
    <xf numFmtId="17" fontId="11" fillId="0" borderId="8" xfId="0" applyNumberFormat="1" applyFont="1" applyBorder="1" applyAlignment="1">
      <alignment horizontal="center" vertical="center"/>
    </xf>
    <xf numFmtId="17" fontId="11" fillId="0" borderId="20" xfId="0" applyNumberFormat="1" applyFont="1" applyBorder="1" applyAlignment="1" quotePrefix="1">
      <alignment horizontal="center" vertical="center"/>
    </xf>
    <xf numFmtId="0" fontId="11" fillId="0" borderId="4" xfId="0" applyFont="1" applyBorder="1" applyAlignment="1">
      <alignment horizontal="center" vertical="center"/>
    </xf>
    <xf numFmtId="17" fontId="11" fillId="0" borderId="6" xfId="0" applyNumberFormat="1" applyFont="1" applyBorder="1" applyAlignment="1">
      <alignment horizontal="center" vertical="center"/>
    </xf>
    <xf numFmtId="17" fontId="11" fillId="0" borderId="25" xfId="0" applyNumberFormat="1" applyFont="1" applyBorder="1" applyAlignment="1">
      <alignment horizontal="center" vertical="center"/>
    </xf>
    <xf numFmtId="17" fontId="11" fillId="0" borderId="23" xfId="0" applyNumberFormat="1" applyFont="1" applyBorder="1" applyAlignment="1">
      <alignment horizontal="center" vertical="center"/>
    </xf>
    <xf numFmtId="17" fontId="11" fillId="0" borderId="25" xfId="0" applyNumberFormat="1" applyFont="1" applyBorder="1" applyAlignment="1" quotePrefix="1">
      <alignment horizontal="center" vertical="center"/>
    </xf>
    <xf numFmtId="17" fontId="11" fillId="0" borderId="26" xfId="0" applyNumberFormat="1" applyFont="1" applyBorder="1" applyAlignment="1" quotePrefix="1">
      <alignment horizontal="center" vertical="center"/>
    </xf>
    <xf numFmtId="17" fontId="11" fillId="0" borderId="26" xfId="0" applyNumberFormat="1" applyFont="1" applyBorder="1" applyAlignment="1">
      <alignment horizontal="center" vertical="center"/>
    </xf>
    <xf numFmtId="17" fontId="11" fillId="0" borderId="59" xfId="0" applyNumberFormat="1" applyFont="1" applyBorder="1" applyAlignment="1" quotePrefix="1">
      <alignment horizontal="center" vertical="center"/>
    </xf>
    <xf numFmtId="17" fontId="11" fillId="0" borderId="23" xfId="0" applyNumberFormat="1" applyFont="1" applyBorder="1" applyAlignment="1" quotePrefix="1">
      <alignment horizontal="center" vertical="center"/>
    </xf>
    <xf numFmtId="0" fontId="7" fillId="0" borderId="0" xfId="0" applyFont="1" applyAlignment="1" quotePrefix="1">
      <alignment horizontal="center"/>
    </xf>
    <xf numFmtId="0" fontId="0" fillId="0" borderId="5" xfId="0" applyBorder="1" applyAlignment="1">
      <alignment/>
    </xf>
    <xf numFmtId="0" fontId="3" fillId="0" borderId="0" xfId="0" applyFont="1" applyAlignment="1">
      <alignment horizontal="center"/>
    </xf>
    <xf numFmtId="0" fontId="12" fillId="0" borderId="0" xfId="0" applyFont="1" applyAlignment="1">
      <alignment horizontal="left" wrapText="1"/>
    </xf>
    <xf numFmtId="17" fontId="11" fillId="0" borderId="11" xfId="0" applyNumberFormat="1" applyFont="1" applyBorder="1" applyAlignment="1" quotePrefix="1">
      <alignment horizontal="center" vertical="center"/>
    </xf>
    <xf numFmtId="17" fontId="11" fillId="0" borderId="0" xfId="0" applyNumberFormat="1" applyFont="1" applyBorder="1" applyAlignment="1" quotePrefix="1">
      <alignment horizontal="center" vertical="center"/>
    </xf>
    <xf numFmtId="0" fontId="7" fillId="0" borderId="0" xfId="0" applyFont="1" applyAlignment="1">
      <alignment horizontal="center" vertical="top"/>
    </xf>
    <xf numFmtId="0" fontId="7" fillId="0" borderId="0" xfId="0" applyFont="1" applyAlignment="1">
      <alignment horizontal="center" vertical="top" wrapText="1"/>
    </xf>
    <xf numFmtId="0" fontId="7" fillId="0" borderId="0" xfId="0" applyFont="1" applyBorder="1" applyAlignment="1">
      <alignment horizontal="center" vertical="top" wrapText="1"/>
    </xf>
    <xf numFmtId="0" fontId="0" fillId="0" borderId="0" xfId="0" applyAlignment="1">
      <alignment horizontal="center"/>
    </xf>
    <xf numFmtId="0" fontId="16" fillId="0" borderId="5" xfId="0" applyFont="1" applyBorder="1" applyAlignment="1">
      <alignment/>
    </xf>
    <xf numFmtId="17" fontId="11" fillId="0" borderId="17" xfId="0" applyNumberFormat="1" applyFont="1" applyBorder="1" applyAlignment="1" quotePrefix="1">
      <alignment horizontal="center" vertical="center"/>
    </xf>
    <xf numFmtId="17" fontId="11" fillId="0" borderId="11" xfId="0" applyNumberFormat="1" applyFont="1" applyBorder="1" applyAlignment="1">
      <alignment horizontal="center" vertical="center"/>
    </xf>
    <xf numFmtId="17" fontId="11" fillId="0" borderId="0" xfId="0" applyNumberFormat="1" applyFont="1" applyBorder="1" applyAlignment="1">
      <alignment horizontal="center" vertical="center"/>
    </xf>
    <xf numFmtId="0" fontId="7" fillId="0" borderId="0" xfId="0" applyFont="1" applyAlignment="1">
      <alignment horizontal="center"/>
    </xf>
    <xf numFmtId="17" fontId="11" fillId="0" borderId="43" xfId="0" applyNumberFormat="1" applyFont="1" applyBorder="1" applyAlignment="1" quotePrefix="1">
      <alignment horizontal="center" vertical="center"/>
    </xf>
    <xf numFmtId="17" fontId="11" fillId="0" borderId="24" xfId="0" applyNumberFormat="1" applyFont="1" applyBorder="1" applyAlignment="1" quotePrefix="1">
      <alignment horizontal="center" vertical="center"/>
    </xf>
    <xf numFmtId="17" fontId="11" fillId="0" borderId="22" xfId="0" applyNumberFormat="1" applyFont="1" applyBorder="1" applyAlignment="1">
      <alignment horizontal="center" vertical="center"/>
    </xf>
    <xf numFmtId="0" fontId="16" fillId="0" borderId="0" xfId="0" applyFont="1" applyBorder="1" applyAlignment="1">
      <alignment horizontal="center" vertical="center"/>
    </xf>
    <xf numFmtId="17" fontId="11" fillId="0" borderId="40" xfId="0" applyNumberFormat="1" applyFont="1" applyBorder="1" applyAlignment="1" quotePrefix="1">
      <alignment horizontal="center" vertical="center"/>
    </xf>
    <xf numFmtId="0" fontId="16" fillId="0" borderId="60" xfId="0" applyFont="1" applyBorder="1" applyAlignment="1">
      <alignment/>
    </xf>
    <xf numFmtId="17" fontId="11" fillId="0" borderId="43" xfId="0" applyNumberFormat="1" applyFont="1" applyBorder="1" applyAlignment="1">
      <alignment horizontal="center" vertical="center"/>
    </xf>
    <xf numFmtId="17" fontId="11" fillId="0" borderId="24" xfId="0" applyNumberFormat="1" applyFont="1" applyBorder="1" applyAlignment="1">
      <alignment horizontal="center" vertical="center"/>
    </xf>
    <xf numFmtId="17" fontId="11" fillId="0" borderId="73" xfId="0" applyNumberFormat="1" applyFont="1" applyBorder="1" applyAlignment="1">
      <alignment horizontal="center" vertical="center"/>
    </xf>
    <xf numFmtId="17" fontId="11" fillId="0" borderId="47" xfId="0" applyNumberFormat="1"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Alignment="1">
      <alignment horizontal="center" vertical="center" wrapText="1"/>
    </xf>
    <xf numFmtId="0" fontId="11" fillId="0" borderId="22" xfId="0" applyFont="1" applyBorder="1" applyAlignment="1">
      <alignment horizontal="center" vertical="center"/>
    </xf>
    <xf numFmtId="0" fontId="11" fillId="0" borderId="5" xfId="0" applyFont="1" applyBorder="1" applyAlignment="1">
      <alignment horizontal="center" vertical="center"/>
    </xf>
    <xf numFmtId="0" fontId="11" fillId="0" borderId="60" xfId="0" applyNumberFormat="1" applyFont="1" applyBorder="1" applyAlignment="1">
      <alignment horizontal="center" vertical="center"/>
    </xf>
    <xf numFmtId="0" fontId="16" fillId="0" borderId="5" xfId="0" applyFont="1" applyBorder="1" applyAlignment="1">
      <alignment horizontal="center" vertical="center"/>
    </xf>
    <xf numFmtId="166" fontId="7" fillId="0" borderId="0" xfId="0" applyNumberFormat="1" applyFont="1" applyAlignment="1">
      <alignment horizontal="center"/>
    </xf>
    <xf numFmtId="17" fontId="11" fillId="0" borderId="33" xfId="0" applyNumberFormat="1" applyFont="1" applyBorder="1" applyAlignment="1">
      <alignment horizontal="center" vertical="center"/>
    </xf>
    <xf numFmtId="17" fontId="11" fillId="0" borderId="5" xfId="0" applyNumberFormat="1" applyFont="1" applyBorder="1" applyAlignment="1">
      <alignment horizontal="center" vertical="center"/>
    </xf>
    <xf numFmtId="0" fontId="11" fillId="0" borderId="3" xfId="0" applyFont="1" applyBorder="1" applyAlignment="1">
      <alignment horizontal="center" vertical="center" wrapText="1"/>
    </xf>
    <xf numFmtId="17" fontId="11" fillId="0" borderId="22" xfId="0" applyNumberFormat="1" applyFont="1" applyBorder="1" applyAlignment="1" quotePrefix="1">
      <alignment horizontal="center" vertical="center"/>
    </xf>
    <xf numFmtId="17" fontId="11" fillId="0" borderId="5" xfId="0" applyNumberFormat="1" applyFont="1" applyBorder="1" applyAlignment="1" quotePrefix="1">
      <alignment horizontal="center" vertical="center"/>
    </xf>
    <xf numFmtId="17" fontId="11" fillId="0" borderId="17" xfId="0" applyNumberFormat="1" applyFont="1" applyBorder="1" applyAlignment="1">
      <alignment horizontal="center" vertical="center"/>
    </xf>
    <xf numFmtId="0" fontId="16" fillId="0" borderId="1" xfId="0"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11" fillId="0" borderId="70" xfId="0" applyFont="1" applyBorder="1" applyAlignment="1">
      <alignment horizontal="center" vertical="center" wrapText="1"/>
    </xf>
    <xf numFmtId="0" fontId="16" fillId="0" borderId="71" xfId="0" applyFont="1" applyBorder="1" applyAlignment="1">
      <alignment horizontal="center" wrapText="1"/>
    </xf>
    <xf numFmtId="0" fontId="16" fillId="0" borderId="75" xfId="0" applyFont="1" applyBorder="1" applyAlignment="1">
      <alignment horizontal="center" wrapText="1"/>
    </xf>
    <xf numFmtId="17" fontId="11" fillId="0" borderId="48" xfId="0" applyNumberFormat="1" applyFont="1" applyBorder="1" applyAlignment="1">
      <alignment horizontal="center" vertical="center" wrapText="1"/>
    </xf>
    <xf numFmtId="17" fontId="11" fillId="0" borderId="77" xfId="0" applyNumberFormat="1" applyFont="1" applyBorder="1" applyAlignment="1" quotePrefix="1">
      <alignment horizontal="center" vertical="center" wrapText="1"/>
    </xf>
    <xf numFmtId="17" fontId="11" fillId="0" borderId="78" xfId="0" applyNumberFormat="1" applyFont="1" applyBorder="1" applyAlignment="1" quotePrefix="1">
      <alignment horizontal="center" vertical="center" wrapText="1"/>
    </xf>
    <xf numFmtId="17" fontId="11" fillId="0" borderId="11" xfId="0" applyNumberFormat="1" applyFont="1" applyBorder="1" applyAlignment="1">
      <alignment horizontal="center" vertical="center" wrapText="1"/>
    </xf>
    <xf numFmtId="17" fontId="11" fillId="0" borderId="0" xfId="0" applyNumberFormat="1" applyFont="1" applyBorder="1" applyAlignment="1">
      <alignment horizontal="center" vertical="center" wrapText="1"/>
    </xf>
    <xf numFmtId="17" fontId="11" fillId="0" borderId="6" xfId="0" applyNumberFormat="1" applyFont="1" applyBorder="1" applyAlignment="1">
      <alignment horizontal="center" vertical="center" wrapText="1"/>
    </xf>
    <xf numFmtId="0" fontId="17" fillId="0" borderId="0" xfId="0" applyFont="1" applyAlignment="1" quotePrefix="1">
      <alignment horizontal="center"/>
    </xf>
    <xf numFmtId="0" fontId="3" fillId="0" borderId="0" xfId="0" applyFont="1" applyBorder="1" applyAlignment="1">
      <alignment horizontal="center"/>
    </xf>
    <xf numFmtId="0" fontId="42" fillId="0" borderId="0" xfId="0" applyFont="1" applyAlignment="1">
      <alignment horizontal="center"/>
    </xf>
    <xf numFmtId="0" fontId="7" fillId="0" borderId="0" xfId="0" applyFont="1" applyBorder="1" applyAlignment="1">
      <alignment horizontal="center"/>
    </xf>
    <xf numFmtId="0" fontId="51" fillId="0" borderId="0" xfId="0" applyFont="1" applyAlignment="1">
      <alignment horizontal="center"/>
    </xf>
    <xf numFmtId="0" fontId="11" fillId="0" borderId="0" xfId="0" applyFont="1" applyBorder="1" applyAlignment="1">
      <alignment horizontal="center"/>
    </xf>
    <xf numFmtId="0" fontId="21" fillId="0" borderId="0" xfId="0" applyFont="1" applyAlignment="1">
      <alignment horizontal="center"/>
    </xf>
    <xf numFmtId="17" fontId="11" fillId="0" borderId="73" xfId="0" applyNumberFormat="1" applyFont="1" applyBorder="1" applyAlignment="1">
      <alignment horizontal="center" vertical="center" wrapText="1"/>
    </xf>
    <xf numFmtId="17" fontId="11" fillId="0" borderId="47" xfId="0" applyNumberFormat="1" applyFont="1" applyBorder="1" applyAlignment="1">
      <alignment horizontal="center" vertical="center" wrapText="1"/>
    </xf>
    <xf numFmtId="17" fontId="11" fillId="0" borderId="68" xfId="0" applyNumberFormat="1" applyFont="1" applyBorder="1" applyAlignment="1">
      <alignment horizontal="center" vertical="center" wrapText="1"/>
    </xf>
    <xf numFmtId="17" fontId="11" fillId="0" borderId="43" xfId="0" applyNumberFormat="1" applyFont="1" applyBorder="1" applyAlignment="1">
      <alignment horizontal="center" vertical="center" wrapText="1"/>
    </xf>
    <xf numFmtId="17" fontId="11" fillId="0" borderId="24" xfId="0" applyNumberFormat="1" applyFont="1" applyBorder="1" applyAlignment="1">
      <alignment horizontal="center" vertical="center" wrapText="1"/>
    </xf>
    <xf numFmtId="17" fontId="11" fillId="0" borderId="23" xfId="0" applyNumberFormat="1" applyFont="1" applyBorder="1" applyAlignment="1">
      <alignment horizontal="center" vertical="center" wrapText="1"/>
    </xf>
    <xf numFmtId="0" fontId="11" fillId="0" borderId="0" xfId="0" applyFont="1" applyAlignment="1">
      <alignment horizontal="center"/>
    </xf>
    <xf numFmtId="0" fontId="16" fillId="0" borderId="0" xfId="0" applyFont="1" applyAlignment="1">
      <alignment/>
    </xf>
    <xf numFmtId="0" fontId="11" fillId="0" borderId="22" xfId="0" applyFont="1" applyBorder="1" applyAlignment="1" quotePrefix="1">
      <alignment horizontal="center" vertical="center"/>
    </xf>
    <xf numFmtId="0" fontId="0" fillId="0" borderId="22" xfId="0" applyBorder="1" applyAlignment="1">
      <alignment vertical="center"/>
    </xf>
    <xf numFmtId="0" fontId="11" fillId="0" borderId="71" xfId="0" applyFont="1" applyBorder="1" applyAlignment="1">
      <alignment horizontal="center" vertical="center"/>
    </xf>
    <xf numFmtId="0" fontId="0" fillId="0" borderId="71" xfId="0" applyBorder="1" applyAlignment="1">
      <alignment vertical="center"/>
    </xf>
    <xf numFmtId="0" fontId="11" fillId="0" borderId="60" xfId="0" applyFont="1" applyBorder="1" applyAlignment="1" quotePrefix="1">
      <alignment horizontal="center" vertical="center"/>
    </xf>
    <xf numFmtId="0" fontId="21" fillId="0" borderId="0" xfId="0" applyFont="1" applyBorder="1" applyAlignment="1">
      <alignment horizontal="center" vertical="center"/>
    </xf>
    <xf numFmtId="0" fontId="0" fillId="0" borderId="60" xfId="0" applyBorder="1" applyAlignment="1">
      <alignment vertical="center"/>
    </xf>
    <xf numFmtId="0" fontId="0" fillId="0" borderId="0" xfId="0" applyBorder="1" applyAlignment="1">
      <alignment vertical="center"/>
    </xf>
    <xf numFmtId="0" fontId="11" fillId="0" borderId="0" xfId="0" applyFont="1" applyBorder="1" applyAlignment="1">
      <alignment horizontal="center" vertical="center"/>
    </xf>
    <xf numFmtId="0" fontId="11" fillId="0" borderId="21" xfId="0" applyFont="1" applyBorder="1" applyAlignment="1" quotePrefix="1">
      <alignment horizontal="center" vertical="center" wrapText="1"/>
    </xf>
    <xf numFmtId="0" fontId="0" fillId="0" borderId="30" xfId="0" applyBorder="1" applyAlignment="1">
      <alignment horizontal="center" vertical="center" wrapText="1"/>
    </xf>
    <xf numFmtId="0" fontId="0" fillId="0" borderId="19" xfId="0" applyBorder="1" applyAlignment="1">
      <alignment horizontal="center" vertical="center" wrapText="1"/>
    </xf>
    <xf numFmtId="0" fontId="0" fillId="0" borderId="5" xfId="0" applyBorder="1" applyAlignment="1">
      <alignment horizontal="center" vertical="center" wrapText="1"/>
    </xf>
    <xf numFmtId="0" fontId="0" fillId="0" borderId="52" xfId="0" applyBorder="1" applyAlignment="1">
      <alignment horizontal="center" vertical="center" wrapText="1"/>
    </xf>
    <xf numFmtId="0" fontId="0" fillId="0" borderId="26" xfId="0" applyBorder="1" applyAlignment="1">
      <alignment horizontal="center" vertical="center" wrapText="1"/>
    </xf>
    <xf numFmtId="0" fontId="11" fillId="0" borderId="0" xfId="0" applyFont="1" applyBorder="1" applyAlignment="1">
      <alignment horizontal="center" vertical="center" wrapText="1"/>
    </xf>
    <xf numFmtId="0" fontId="21" fillId="0" borderId="1"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6"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79" xfId="0" applyFont="1" applyBorder="1" applyAlignment="1">
      <alignment horizontal="center"/>
    </xf>
    <xf numFmtId="0" fontId="21" fillId="0" borderId="80" xfId="0" applyFont="1" applyBorder="1" applyAlignment="1">
      <alignment horizontal="center"/>
    </xf>
    <xf numFmtId="0" fontId="21" fillId="0" borderId="81" xfId="0" applyFont="1" applyBorder="1" applyAlignment="1">
      <alignment horizontal="center"/>
    </xf>
    <xf numFmtId="0" fontId="11" fillId="0" borderId="82" xfId="0" applyFont="1" applyBorder="1" applyAlignment="1">
      <alignment horizontal="center"/>
    </xf>
    <xf numFmtId="0" fontId="11" fillId="0" borderId="80" xfId="0" applyFont="1" applyBorder="1" applyAlignment="1">
      <alignment horizontal="center"/>
    </xf>
    <xf numFmtId="0" fontId="11" fillId="0" borderId="83" xfId="0" applyFont="1" applyBorder="1" applyAlignment="1">
      <alignment horizontal="center"/>
    </xf>
    <xf numFmtId="0" fontId="24" fillId="0" borderId="0" xfId="0" applyFont="1" applyAlignment="1" quotePrefix="1">
      <alignment horizontal="left" wrapText="1"/>
    </xf>
    <xf numFmtId="0" fontId="0" fillId="0" borderId="0" xfId="0" applyAlignment="1">
      <alignment wrapText="1"/>
    </xf>
    <xf numFmtId="0" fontId="2" fillId="0" borderId="0" xfId="0" applyFont="1" applyAlignment="1">
      <alignment horizontal="left" wrapText="1"/>
    </xf>
    <xf numFmtId="0" fontId="24" fillId="0" borderId="0" xfId="0" applyFont="1" applyAlignment="1">
      <alignment horizontal="left" wrapText="1"/>
    </xf>
    <xf numFmtId="0" fontId="3" fillId="0" borderId="0" xfId="0" applyFont="1" applyBorder="1" applyAlignment="1">
      <alignment horizontal="center" vertical="top"/>
    </xf>
    <xf numFmtId="0" fontId="49" fillId="0" borderId="0" xfId="0" applyFont="1" applyAlignment="1" quotePrefix="1">
      <alignment horizontal="left" wrapText="1"/>
    </xf>
    <xf numFmtId="0" fontId="5" fillId="0" borderId="0" xfId="0" applyFont="1" applyAlignment="1">
      <alignment horizontal="left" wrapText="1"/>
    </xf>
    <xf numFmtId="0" fontId="2" fillId="0" borderId="12" xfId="0" applyFont="1" applyBorder="1" applyAlignment="1">
      <alignment/>
    </xf>
    <xf numFmtId="0" fontId="13" fillId="0" borderId="12" xfId="0" applyFont="1" applyBorder="1" applyAlignment="1">
      <alignment/>
    </xf>
    <xf numFmtId="0" fontId="5" fillId="0" borderId="0" xfId="0" applyFont="1" applyAlignment="1" quotePrefix="1">
      <alignment horizontal="left" wrapText="1"/>
    </xf>
    <xf numFmtId="204" fontId="14" fillId="0" borderId="0" xfId="0" applyNumberFormat="1" applyFont="1" applyBorder="1" applyAlignment="1">
      <alignment horizontal="left"/>
    </xf>
    <xf numFmtId="204" fontId="0" fillId="0" borderId="5" xfId="0" applyNumberFormat="1" applyBorder="1" applyAlignment="1">
      <alignment horizontal="left"/>
    </xf>
    <xf numFmtId="0" fontId="31" fillId="0" borderId="0" xfId="0" applyFont="1" applyAlignment="1" quotePrefix="1">
      <alignment horizontal="left" wrapText="1"/>
    </xf>
    <xf numFmtId="0" fontId="16" fillId="0" borderId="0" xfId="0" applyFont="1" applyAlignment="1">
      <alignment wrapText="1"/>
    </xf>
    <xf numFmtId="3" fontId="11" fillId="0" borderId="22" xfId="0" applyNumberFormat="1" applyFont="1" applyBorder="1" applyAlignment="1">
      <alignment horizontal="center" vertical="center"/>
    </xf>
    <xf numFmtId="3" fontId="11" fillId="0" borderId="0" xfId="0" applyNumberFormat="1" applyFont="1" applyBorder="1" applyAlignment="1">
      <alignment horizontal="center" vertical="center"/>
    </xf>
    <xf numFmtId="49" fontId="11" fillId="0" borderId="0" xfId="0" applyNumberFormat="1" applyFont="1" applyBorder="1" applyAlignment="1">
      <alignment horizontal="center" vertical="center"/>
    </xf>
    <xf numFmtId="0" fontId="11" fillId="0" borderId="3" xfId="0" applyFont="1" applyBorder="1" applyAlignment="1">
      <alignment horizontal="left" vertical="center"/>
    </xf>
    <xf numFmtId="0" fontId="12" fillId="0" borderId="0" xfId="0" applyFont="1" applyAlignment="1">
      <alignment horizontal="left"/>
    </xf>
    <xf numFmtId="0" fontId="14" fillId="0" borderId="0" xfId="0" applyFont="1" applyBorder="1" applyAlignment="1">
      <alignment horizontal="center" vertical="center" wrapText="1"/>
    </xf>
    <xf numFmtId="3" fontId="11" fillId="0" borderId="47" xfId="0" applyNumberFormat="1"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1" fontId="11" fillId="0" borderId="25" xfId="0" applyNumberFormat="1" applyFont="1" applyBorder="1" applyAlignment="1">
      <alignment horizontal="center" vertical="center"/>
    </xf>
    <xf numFmtId="0" fontId="0" fillId="0" borderId="6" xfId="0" applyBorder="1" applyAlignment="1">
      <alignment horizontal="center" vertical="center"/>
    </xf>
    <xf numFmtId="1" fontId="11" fillId="0" borderId="26" xfId="0" applyNumberFormat="1" applyFont="1" applyBorder="1" applyAlignment="1">
      <alignment horizontal="center" vertical="center"/>
    </xf>
    <xf numFmtId="0" fontId="0" fillId="0" borderId="4" xfId="0" applyBorder="1" applyAlignment="1">
      <alignment vertical="center"/>
    </xf>
    <xf numFmtId="1" fontId="11" fillId="0" borderId="59" xfId="0" applyNumberFormat="1"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4" xfId="0" applyBorder="1" applyAlignment="1">
      <alignment horizontal="left" vertical="center"/>
    </xf>
    <xf numFmtId="0" fontId="0" fillId="0" borderId="6" xfId="0" applyBorder="1" applyAlignment="1">
      <alignment vertical="center"/>
    </xf>
    <xf numFmtId="0" fontId="7" fillId="0" borderId="0" xfId="0" applyFont="1" applyBorder="1" applyAlignment="1">
      <alignment horizontal="center" wrapText="1"/>
    </xf>
    <xf numFmtId="0" fontId="7" fillId="0" borderId="0" xfId="0" applyFont="1" applyBorder="1" applyAlignment="1" quotePrefix="1">
      <alignment horizontal="center" vertical="center" wrapText="1"/>
    </xf>
    <xf numFmtId="0" fontId="5" fillId="0" borderId="0" xfId="0" applyFont="1" applyAlignment="1">
      <alignment vertical="top" wrapText="1"/>
    </xf>
    <xf numFmtId="0" fontId="5" fillId="0" borderId="0" xfId="0" applyFont="1" applyAlignment="1">
      <alignment wrapText="1"/>
    </xf>
    <xf numFmtId="0" fontId="11" fillId="0" borderId="22" xfId="0" applyFont="1" applyBorder="1" applyAlignment="1">
      <alignment horizontal="center"/>
    </xf>
    <xf numFmtId="0" fontId="11" fillId="0" borderId="11" xfId="0" applyFont="1" applyBorder="1" applyAlignment="1">
      <alignment horizontal="center"/>
    </xf>
    <xf numFmtId="0" fontId="11" fillId="0" borderId="25" xfId="0" applyFont="1" applyBorder="1" applyAlignment="1">
      <alignment horizontal="center"/>
    </xf>
    <xf numFmtId="0" fontId="0" fillId="0" borderId="6" xfId="0" applyBorder="1" applyAlignment="1">
      <alignment horizontal="center"/>
    </xf>
    <xf numFmtId="0" fontId="0" fillId="0" borderId="20" xfId="0" applyBorder="1" applyAlignment="1">
      <alignment horizontal="center"/>
    </xf>
    <xf numFmtId="0" fontId="11" fillId="0" borderId="17" xfId="0" applyFont="1"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11" fillId="0" borderId="11" xfId="0" applyFont="1" applyBorder="1" applyAlignment="1" quotePrefix="1">
      <alignment horizontal="center"/>
    </xf>
    <xf numFmtId="0" fontId="11" fillId="0" borderId="6" xfId="0" applyFont="1" applyBorder="1" applyAlignment="1">
      <alignment horizontal="center"/>
    </xf>
    <xf numFmtId="0" fontId="16" fillId="0" borderId="6" xfId="0" applyFont="1" applyBorder="1" applyAlignment="1">
      <alignment horizontal="center"/>
    </xf>
    <xf numFmtId="0" fontId="6" fillId="0" borderId="2" xfId="0" applyFont="1" applyBorder="1" applyAlignment="1">
      <alignment horizontal="left" wrapText="1"/>
    </xf>
    <xf numFmtId="0" fontId="0" fillId="0" borderId="2" xfId="0" applyBorder="1" applyAlignment="1">
      <alignment horizontal="left" wrapText="1"/>
    </xf>
    <xf numFmtId="0" fontId="11" fillId="0" borderId="59" xfId="0" applyFont="1" applyBorder="1" applyAlignment="1">
      <alignment horizontal="center"/>
    </xf>
    <xf numFmtId="0" fontId="0" fillId="0" borderId="26" xfId="0" applyBorder="1" applyAlignment="1">
      <alignment horizontal="center"/>
    </xf>
    <xf numFmtId="0" fontId="11" fillId="0" borderId="60" xfId="0" applyFont="1" applyBorder="1" applyAlignment="1">
      <alignment horizontal="center"/>
    </xf>
    <xf numFmtId="0" fontId="0" fillId="0" borderId="33" xfId="0" applyBorder="1" applyAlignment="1">
      <alignment horizontal="center"/>
    </xf>
    <xf numFmtId="0" fontId="7" fillId="0" borderId="0" xfId="0" applyFont="1" applyAlignment="1">
      <alignment horizontal="center" wrapText="1"/>
    </xf>
    <xf numFmtId="0" fontId="13" fillId="0" borderId="0" xfId="0" applyFont="1" applyAlignment="1">
      <alignment horizontal="center" wrapText="1"/>
    </xf>
    <xf numFmtId="0" fontId="13" fillId="0" borderId="0" xfId="0" applyFont="1" applyAlignment="1">
      <alignment horizontal="center" vertical="center"/>
    </xf>
    <xf numFmtId="0" fontId="11" fillId="0" borderId="26" xfId="0" applyFont="1" applyBorder="1" applyAlignment="1">
      <alignment horizontal="center"/>
    </xf>
    <xf numFmtId="17" fontId="11" fillId="0" borderId="0" xfId="0" applyNumberFormat="1" applyFont="1" applyBorder="1" applyAlignment="1">
      <alignment horizontal="center"/>
    </xf>
    <xf numFmtId="0" fontId="49" fillId="0" borderId="0" xfId="0" applyFont="1" applyFill="1" applyBorder="1" applyAlignment="1">
      <alignment wrapText="1"/>
    </xf>
    <xf numFmtId="0" fontId="0" fillId="0" borderId="0" xfId="0" applyFont="1" applyAlignment="1">
      <alignment wrapText="1"/>
    </xf>
    <xf numFmtId="0" fontId="4" fillId="0" borderId="6" xfId="0" applyFont="1" applyBorder="1" applyAlignment="1">
      <alignment horizontal="center"/>
    </xf>
    <xf numFmtId="0" fontId="4" fillId="0" borderId="20" xfId="0" applyFont="1" applyBorder="1" applyAlignment="1">
      <alignment horizontal="center"/>
    </xf>
    <xf numFmtId="0" fontId="3" fillId="0" borderId="0" xfId="0" applyFont="1" applyBorder="1" applyAlignment="1" quotePrefix="1">
      <alignment horizontal="center" vertical="center" wrapText="1"/>
    </xf>
    <xf numFmtId="0" fontId="7" fillId="0" borderId="22" xfId="0" applyFont="1" applyBorder="1" applyAlignment="1">
      <alignment horizontal="center"/>
    </xf>
    <xf numFmtId="0" fontId="7" fillId="0" borderId="1" xfId="0" applyFont="1" applyBorder="1" applyAlignment="1">
      <alignment horizontal="center"/>
    </xf>
    <xf numFmtId="49" fontId="7" fillId="0" borderId="0"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7" fillId="0" borderId="22" xfId="0" applyFont="1" applyBorder="1" applyAlignment="1">
      <alignment horizontal="center" vertical="center"/>
    </xf>
    <xf numFmtId="0" fontId="0" fillId="0" borderId="0" xfId="0" applyAlignment="1">
      <alignment vertical="center"/>
    </xf>
    <xf numFmtId="49" fontId="11" fillId="0" borderId="22" xfId="0" applyNumberFormat="1" applyFont="1" applyBorder="1" applyAlignment="1">
      <alignment horizontal="center" vertical="center"/>
    </xf>
    <xf numFmtId="49" fontId="11" fillId="0" borderId="60" xfId="0" applyNumberFormat="1" applyFont="1" applyBorder="1" applyAlignment="1">
      <alignment horizontal="center" vertical="center"/>
    </xf>
    <xf numFmtId="0" fontId="14" fillId="0" borderId="0" xfId="0" applyFont="1" applyBorder="1" applyAlignment="1">
      <alignment horizontal="center"/>
    </xf>
    <xf numFmtId="200" fontId="3" fillId="0" borderId="0" xfId="0" applyNumberFormat="1" applyFont="1" applyBorder="1" applyAlignment="1">
      <alignment horizontal="center"/>
    </xf>
    <xf numFmtId="200" fontId="0" fillId="0" borderId="0" xfId="0" applyNumberFormat="1" applyBorder="1" applyAlignment="1">
      <alignment horizontal="center"/>
    </xf>
    <xf numFmtId="0" fontId="0" fillId="0" borderId="0" xfId="0" applyBorder="1" applyAlignment="1">
      <alignment horizontal="center"/>
    </xf>
    <xf numFmtId="0" fontId="16" fillId="0" borderId="3" xfId="0" applyFont="1" applyBorder="1" applyAlignment="1">
      <alignment vertical="center"/>
    </xf>
    <xf numFmtId="0" fontId="3" fillId="0" borderId="0" xfId="0" applyFont="1" applyAlignment="1">
      <alignment horizontal="center" wrapText="1"/>
    </xf>
    <xf numFmtId="49" fontId="11" fillId="0" borderId="5" xfId="0" applyNumberFormat="1" applyFont="1" applyBorder="1" applyAlignment="1">
      <alignment horizontal="center" vertical="center"/>
    </xf>
    <xf numFmtId="0" fontId="16" fillId="0" borderId="0" xfId="0" applyFont="1" applyBorder="1" applyAlignment="1">
      <alignment vertical="center"/>
    </xf>
    <xf numFmtId="0" fontId="0" fillId="0" borderId="5" xfId="0" applyBorder="1" applyAlignment="1">
      <alignment vertical="center"/>
    </xf>
    <xf numFmtId="0" fontId="11" fillId="0" borderId="22" xfId="0" applyFont="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201" fontId="3" fillId="0" borderId="0" xfId="0" applyNumberFormat="1" applyFont="1" applyBorder="1" applyAlignment="1">
      <alignment horizontal="center" wrapText="1"/>
    </xf>
    <xf numFmtId="201" fontId="0" fillId="0" borderId="0" xfId="0" applyNumberFormat="1" applyBorder="1" applyAlignment="1">
      <alignment horizontal="center" wrapText="1"/>
    </xf>
    <xf numFmtId="0" fontId="0" fillId="0" borderId="0" xfId="0" applyBorder="1" applyAlignment="1">
      <alignment horizontal="center" wrapText="1"/>
    </xf>
    <xf numFmtId="49" fontId="11" fillId="0" borderId="22" xfId="0" applyNumberFormat="1" applyFont="1" applyBorder="1" applyAlignment="1" quotePrefix="1">
      <alignment horizontal="center" vertical="center"/>
    </xf>
    <xf numFmtId="177" fontId="24" fillId="0" borderId="0" xfId="0" applyNumberFormat="1" applyFont="1" applyFill="1" applyBorder="1" applyAlignment="1" quotePrefix="1">
      <alignment horizontal="left" wrapText="1"/>
    </xf>
    <xf numFmtId="0" fontId="16" fillId="0" borderId="3" xfId="0" applyFont="1" applyBorder="1" applyAlignment="1">
      <alignment vertical="center" wrapText="1"/>
    </xf>
    <xf numFmtId="0" fontId="14" fillId="0" borderId="0" xfId="0" applyFont="1" applyAlignment="1">
      <alignment horizontal="center" vertical="center"/>
    </xf>
  </cellXfs>
  <cellStyles count="18">
    <cellStyle name="Normal" xfId="0"/>
    <cellStyle name="Comma" xfId="15"/>
    <cellStyle name="Comma [0]" xfId="16"/>
    <cellStyle name="Currency" xfId="17"/>
    <cellStyle name="Currency [0]" xfId="18"/>
    <cellStyle name="Followed Hyperlink" xfId="19"/>
    <cellStyle name="Hyperlink" xfId="20"/>
    <cellStyle name="Normal_1 New" xfId="21"/>
    <cellStyle name="Normal_Table 1" xfId="22"/>
    <cellStyle name="Normal_Table 14" xfId="23"/>
    <cellStyle name="Normal_Table 2" xfId="24"/>
    <cellStyle name="Normal_Table 3" xfId="25"/>
    <cellStyle name="Normal_Table 4" xfId="26"/>
    <cellStyle name="Normal_Table 5" xfId="27"/>
    <cellStyle name="Normal_Table 6" xfId="28"/>
    <cellStyle name="Normal_Table 7" xfId="29"/>
    <cellStyle name="Normal_Table7" xfId="30"/>
    <cellStyle name="Percent"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36"/>
          <c:w val="0.988"/>
          <c:h val="0.92125"/>
        </c:manualLayout>
      </c:layout>
      <c:lineChart>
        <c:grouping val="standard"/>
        <c:varyColors val="0"/>
        <c:ser>
          <c:idx val="0"/>
          <c:order val="0"/>
          <c:tx>
            <c:v>Total Lines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'Data for Charts'!$A$4:$P$4</c:f>
              <c:strCache>
                <c:ptCount val="16"/>
                <c:pt idx="1">
                  <c:v>Jun 2000</c:v>
                </c:pt>
                <c:pt idx="3">
                  <c:v>Jun 2001</c:v>
                </c:pt>
                <c:pt idx="5">
                  <c:v>Jun 2002</c:v>
                </c:pt>
                <c:pt idx="7">
                  <c:v>Jun 2003</c:v>
                </c:pt>
                <c:pt idx="9">
                  <c:v>Jun 2004</c:v>
                </c:pt>
                <c:pt idx="11">
                  <c:v>Jun 2005</c:v>
                </c:pt>
                <c:pt idx="13">
                  <c:v>Jun 2006</c:v>
                </c:pt>
                <c:pt idx="15">
                  <c:v>Jun 2007</c:v>
                </c:pt>
              </c:strCache>
            </c:strRef>
          </c:cat>
          <c:val>
            <c:numRef>
              <c:f>'Data for Charts'!$A$5:$P$5</c:f>
              <c:numCache>
                <c:ptCount val="16"/>
                <c:pt idx="0">
                  <c:v>2484016.5720349154</c:v>
                </c:pt>
                <c:pt idx="1">
                  <c:v>4106918.4007310336</c:v>
                </c:pt>
                <c:pt idx="2">
                  <c:v>6756877.116116096</c:v>
                </c:pt>
                <c:pt idx="3">
                  <c:v>9241996.240619615</c:v>
                </c:pt>
                <c:pt idx="4">
                  <c:v>12390534.329112984</c:v>
                </c:pt>
                <c:pt idx="5">
                  <c:v>15787646.992179327</c:v>
                </c:pt>
                <c:pt idx="6">
                  <c:v>19441618.536274992</c:v>
                </c:pt>
                <c:pt idx="7">
                  <c:v>22995443.575576343</c:v>
                </c:pt>
                <c:pt idx="8">
                  <c:v>27744341.660886116</c:v>
                </c:pt>
                <c:pt idx="9">
                  <c:v>31950573.72869547</c:v>
                </c:pt>
                <c:pt idx="10">
                  <c:v>37352520</c:v>
                </c:pt>
                <c:pt idx="11">
                  <c:v>42517810</c:v>
                </c:pt>
                <c:pt idx="12">
                  <c:v>51218145</c:v>
                </c:pt>
                <c:pt idx="13">
                  <c:v>65270912</c:v>
                </c:pt>
                <c:pt idx="14">
                  <c:v>82809845</c:v>
                </c:pt>
                <c:pt idx="15">
                  <c:v>100921647</c:v>
                </c:pt>
              </c:numCache>
            </c:numRef>
          </c:val>
          <c:smooth val="0"/>
        </c:ser>
        <c:marker val="1"/>
        <c:axId val="63491095"/>
        <c:axId val="13562880"/>
      </c:lineChart>
      <c:catAx>
        <c:axId val="63491095"/>
        <c:scaling>
          <c:orientation val="minMax"/>
        </c:scaling>
        <c:axPos val="b"/>
        <c:delete val="0"/>
        <c:numFmt formatCode="General" sourceLinked="1"/>
        <c:majorTickMark val="out"/>
        <c:minorTickMark val="none"/>
        <c:tickLblPos val="nextTo"/>
        <c:txPr>
          <a:bodyPr/>
          <a:lstStyle/>
          <a:p>
            <a:pPr>
              <a:defRPr lang="en-US" cap="none" sz="1100" b="1" i="0" u="none" baseline="0"/>
            </a:pPr>
          </a:p>
        </c:txPr>
        <c:crossAx val="13562880"/>
        <c:crosses val="autoZero"/>
        <c:auto val="1"/>
        <c:lblOffset val="100"/>
        <c:tickLblSkip val="1"/>
        <c:noMultiLvlLbl val="0"/>
      </c:catAx>
      <c:valAx>
        <c:axId val="13562880"/>
        <c:scaling>
          <c:orientation val="minMax"/>
        </c:scaling>
        <c:axPos val="l"/>
        <c:majorGridlines/>
        <c:delete val="0"/>
        <c:numFmt formatCode="General" sourceLinked="1"/>
        <c:majorTickMark val="out"/>
        <c:minorTickMark val="none"/>
        <c:tickLblPos val="nextTo"/>
        <c:txPr>
          <a:bodyPr/>
          <a:lstStyle/>
          <a:p>
            <a:pPr>
              <a:defRPr lang="en-US" cap="none" sz="1100" b="1" i="0" u="none" baseline="0"/>
            </a:pPr>
          </a:p>
        </c:txPr>
        <c:crossAx val="63491095"/>
        <c:crossesAt val="1"/>
        <c:crossBetween val="midCat"/>
        <c:dispUnits/>
        <c:majorUnit val="10000000"/>
      </c:valAx>
      <c:spPr>
        <a:solidFill>
          <a:srgbClr val="C0C0C0"/>
        </a:solidFill>
        <a:ln w="25400">
          <a:solidFill>
            <a:srgbClr val="FFFFFF"/>
          </a:solidFill>
        </a:ln>
      </c:spPr>
    </c:plotArea>
    <c:plotVisOnly val="1"/>
    <c:dispBlanksAs val="gap"/>
    <c:showDLblsOverMax val="0"/>
  </c:chart>
  <c:spPr>
    <a:ln w="25400">
      <a:solidFill/>
    </a:ln>
  </c:spPr>
  <c:txPr>
    <a:bodyPr vert="horz" rot="0"/>
    <a:lstStyle/>
    <a:p>
      <a:pPr>
        <a:defRPr lang="en-US" cap="none" sz="15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0075"/>
          <c:y val="0.26425"/>
          <c:w val="0.6095"/>
          <c:h val="0.4715"/>
        </c:manualLayout>
      </c:layout>
      <c:pie3DChart>
        <c:varyColors val="1"/>
        <c:ser>
          <c:idx val="0"/>
          <c:order val="0"/>
          <c:explosion val="28"/>
          <c:extLst>
            <c:ext xmlns:c14="http://schemas.microsoft.com/office/drawing/2007/8/2/chart" uri="{6F2FDCE9-48DA-4B69-8628-5D25D57E5C99}">
              <c14:invertSolidFillFmt>
                <c14:spPr>
                  <a:solidFill>
                    <a:srgbClr val="000000"/>
                  </a:solidFill>
                </c14:spPr>
              </c14:invertSolidFillFmt>
            </c:ext>
          </c:extLst>
          <c:dPt>
            <c:idx val="1"/>
            <c:explosion val="51"/>
          </c:dPt>
          <c:dLbls>
            <c:dLbl>
              <c:idx val="0"/>
              <c:layout>
                <c:manualLayout>
                  <c:x val="0"/>
                  <c:y val="0"/>
                </c:manualLayout>
              </c:layout>
              <c:tx>
                <c:rich>
                  <a:bodyPr vert="horz" rot="0" anchor="ctr"/>
                  <a:lstStyle/>
                  <a:p>
                    <a:pPr algn="ctr">
                      <a:defRPr/>
                    </a:pPr>
                    <a:r>
                      <a:rPr lang="en-US" cap="none" sz="1200" b="1" i="0" u="none" baseline="0"/>
                      <a:t>RBOC
52.0%</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200" b="1" i="0" u="none" baseline="0"/>
                      <a:t>Other ILEC
4.8%</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200" b="1" i="0" u="none" baseline="0"/>
                      <a:t>Non-ILEC
43.2%</a:t>
                    </a:r>
                  </a:p>
                </c:rich>
              </c:tx>
              <c:numFmt formatCode="General" sourceLinked="1"/>
              <c:showLegendKey val="0"/>
              <c:showVal val="0"/>
              <c:showBubbleSize val="0"/>
              <c:showCatName val="1"/>
              <c:showSerName val="0"/>
              <c:showPercent val="1"/>
            </c:dLbl>
            <c:numFmt formatCode="0.0%" sourceLinked="0"/>
            <c:txPr>
              <a:bodyPr vert="horz" rot="0" anchor="ctr"/>
              <a:lstStyle/>
              <a:p>
                <a:pPr algn="ctr">
                  <a:defRPr lang="en-US" cap="none" sz="950" b="1" i="0" u="none" baseline="0"/>
                </a:pPr>
              </a:p>
            </c:txPr>
            <c:showLegendKey val="0"/>
            <c:showVal val="0"/>
            <c:showBubbleSize val="0"/>
            <c:showCatName val="1"/>
            <c:showSerName val="0"/>
            <c:showLeaderLines val="0"/>
            <c:showPercent val="1"/>
          </c:dLbls>
          <c:cat>
            <c:strRef>
              <c:f>'Data for Charts'!$A$46:$C$46</c:f>
              <c:strCache>
                <c:ptCount val="3"/>
                <c:pt idx="0">
                  <c:v>RBOC</c:v>
                </c:pt>
                <c:pt idx="1">
                  <c:v>Other ILEC</c:v>
                </c:pt>
                <c:pt idx="2">
                  <c:v>Non-ILEC</c:v>
                </c:pt>
              </c:strCache>
            </c:strRef>
          </c:cat>
          <c:val>
            <c:numRef>
              <c:f>'Data for Charts'!$A$47:$C$47</c:f>
              <c:numCache>
                <c:ptCount val="3"/>
                <c:pt idx="0">
                  <c:v>52489028</c:v>
                </c:pt>
                <c:pt idx="1">
                  <c:v>4830985</c:v>
                </c:pt>
                <c:pt idx="2">
                  <c:v>43601634</c:v>
                </c:pt>
              </c:numCache>
            </c:numRef>
          </c:val>
        </c:ser>
      </c:pie3DChart>
      <c:spPr>
        <a:noFill/>
        <a:ln>
          <a:noFill/>
        </a:ln>
      </c:spPr>
    </c:plotArea>
    <c:sideWall>
      <c:thickness val="0"/>
    </c:sideWall>
    <c:backWall>
      <c:thickness val="0"/>
    </c:backWall>
    <c:plotVisOnly val="1"/>
    <c:dispBlanksAs val="gap"/>
    <c:showDLblsOverMax val="0"/>
  </c:chart>
  <c:spPr>
    <a:ln w="25400">
      <a:solid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ADSL</c:v>
          </c:tx>
          <c:invertIfNegative val="0"/>
          <c:extLst>
            <c:ext xmlns:c14="http://schemas.microsoft.com/office/drawing/2007/8/2/chart" uri="{6F2FDCE9-48DA-4B69-8628-5D25D57E5C99}">
              <c14:invertSolidFillFmt>
                <c14:spPr>
                  <a:solidFill>
                    <a:srgbClr val="000000"/>
                  </a:solidFill>
                </c14:spPr>
              </c14:invertSolidFillFmt>
            </c:ext>
          </c:extLst>
          <c:cat>
            <c:strRef>
              <c:f>'Data for Charts'!$A$4:$P$4</c:f>
              <c:strCache>
                <c:ptCount val="16"/>
                <c:pt idx="1">
                  <c:v>Jun 2000</c:v>
                </c:pt>
                <c:pt idx="3">
                  <c:v>Jun 2001</c:v>
                </c:pt>
                <c:pt idx="5">
                  <c:v>Jun 2002</c:v>
                </c:pt>
                <c:pt idx="7">
                  <c:v>Jun 2003</c:v>
                </c:pt>
                <c:pt idx="9">
                  <c:v>Jun 2004</c:v>
                </c:pt>
                <c:pt idx="11">
                  <c:v>Jun 2005</c:v>
                </c:pt>
                <c:pt idx="13">
                  <c:v>Jun 2006</c:v>
                </c:pt>
                <c:pt idx="15">
                  <c:v>Jun 2007</c:v>
                </c:pt>
              </c:strCache>
            </c:strRef>
          </c:cat>
          <c:val>
            <c:numRef>
              <c:f>'Data for Charts'!$B$52:$B$67</c:f>
              <c:numCache>
                <c:ptCount val="16"/>
                <c:pt idx="0">
                  <c:v>28</c:v>
                </c:pt>
                <c:pt idx="1">
                  <c:v>47</c:v>
                </c:pt>
                <c:pt idx="2">
                  <c:v>68</c:v>
                </c:pt>
                <c:pt idx="3">
                  <c:v>86</c:v>
                </c:pt>
                <c:pt idx="4">
                  <c:v>117</c:v>
                </c:pt>
                <c:pt idx="5">
                  <c:v>142</c:v>
                </c:pt>
                <c:pt idx="6">
                  <c:v>178</c:v>
                </c:pt>
                <c:pt idx="7">
                  <c:v>235</c:v>
                </c:pt>
                <c:pt idx="8">
                  <c:v>274</c:v>
                </c:pt>
                <c:pt idx="9">
                  <c:v>298</c:v>
                </c:pt>
                <c:pt idx="10">
                  <c:v>352</c:v>
                </c:pt>
                <c:pt idx="11">
                  <c:v>758</c:v>
                </c:pt>
                <c:pt idx="12">
                  <c:v>820</c:v>
                </c:pt>
                <c:pt idx="13">
                  <c:v>833</c:v>
                </c:pt>
                <c:pt idx="14">
                  <c:v>857</c:v>
                </c:pt>
                <c:pt idx="15">
                  <c:v>857</c:v>
                </c:pt>
              </c:numCache>
            </c:numRef>
          </c:val>
        </c:ser>
        <c:ser>
          <c:idx val="1"/>
          <c:order val="1"/>
          <c:tx>
            <c:v>Cable Modem</c:v>
          </c:tx>
          <c:invertIfNegative val="0"/>
          <c:extLst>
            <c:ext xmlns:c14="http://schemas.microsoft.com/office/drawing/2007/8/2/chart" uri="{6F2FDCE9-48DA-4B69-8628-5D25D57E5C99}">
              <c14:invertSolidFillFmt>
                <c14:spPr>
                  <a:solidFill>
                    <a:srgbClr val="000000"/>
                  </a:solidFill>
                </c14:spPr>
              </c14:invertSolidFillFmt>
            </c:ext>
          </c:extLst>
          <c:cat>
            <c:strRef>
              <c:f>'Data for Charts'!$A$4:$P$4</c:f>
              <c:strCache>
                <c:ptCount val="16"/>
                <c:pt idx="1">
                  <c:v>Jun 2000</c:v>
                </c:pt>
                <c:pt idx="3">
                  <c:v>Jun 2001</c:v>
                </c:pt>
                <c:pt idx="5">
                  <c:v>Jun 2002</c:v>
                </c:pt>
                <c:pt idx="7">
                  <c:v>Jun 2003</c:v>
                </c:pt>
                <c:pt idx="9">
                  <c:v>Jun 2004</c:v>
                </c:pt>
                <c:pt idx="11">
                  <c:v>Jun 2005</c:v>
                </c:pt>
                <c:pt idx="13">
                  <c:v>Jun 2006</c:v>
                </c:pt>
                <c:pt idx="15">
                  <c:v>Jun 2007</c:v>
                </c:pt>
              </c:strCache>
            </c:strRef>
          </c:cat>
          <c:val>
            <c:numRef>
              <c:f>'Data for Charts'!$C$52:$C$67</c:f>
              <c:numCache>
                <c:ptCount val="16"/>
                <c:pt idx="0">
                  <c:v>43</c:v>
                </c:pt>
                <c:pt idx="1">
                  <c:v>36</c:v>
                </c:pt>
                <c:pt idx="2">
                  <c:v>39</c:v>
                </c:pt>
                <c:pt idx="3">
                  <c:v>47</c:v>
                </c:pt>
                <c:pt idx="4">
                  <c:v>59</c:v>
                </c:pt>
                <c:pt idx="5">
                  <c:v>68</c:v>
                </c:pt>
                <c:pt idx="6">
                  <c:v>87</c:v>
                </c:pt>
                <c:pt idx="7">
                  <c:v>98</c:v>
                </c:pt>
                <c:pt idx="8">
                  <c:v>110</c:v>
                </c:pt>
                <c:pt idx="9">
                  <c:v>129</c:v>
                </c:pt>
                <c:pt idx="10">
                  <c:v>147</c:v>
                </c:pt>
                <c:pt idx="11">
                  <c:v>227</c:v>
                </c:pt>
                <c:pt idx="12">
                  <c:v>242</c:v>
                </c:pt>
                <c:pt idx="13">
                  <c:v>254</c:v>
                </c:pt>
                <c:pt idx="14">
                  <c:v>279</c:v>
                </c:pt>
                <c:pt idx="15">
                  <c:v>282</c:v>
                </c:pt>
              </c:numCache>
            </c:numRef>
          </c:val>
        </c:ser>
        <c:ser>
          <c:idx val="2"/>
          <c:order val="2"/>
          <c:tx>
            <c:v>Total</c:v>
          </c:tx>
          <c:invertIfNegative val="0"/>
          <c:extLst>
            <c:ext xmlns:c14="http://schemas.microsoft.com/office/drawing/2007/8/2/chart" uri="{6F2FDCE9-48DA-4B69-8628-5D25D57E5C99}">
              <c14:invertSolidFillFmt>
                <c14:spPr>
                  <a:solidFill>
                    <a:srgbClr val="000000"/>
                  </a:solidFill>
                </c14:spPr>
              </c14:invertSolidFillFmt>
            </c:ext>
          </c:extLst>
          <c:cat>
            <c:strRef>
              <c:f>'Data for Charts'!$A$4:$P$4</c:f>
              <c:strCache>
                <c:ptCount val="16"/>
                <c:pt idx="1">
                  <c:v>Jun 2000</c:v>
                </c:pt>
                <c:pt idx="3">
                  <c:v>Jun 2001</c:v>
                </c:pt>
                <c:pt idx="5">
                  <c:v>Jun 2002</c:v>
                </c:pt>
                <c:pt idx="7">
                  <c:v>Jun 2003</c:v>
                </c:pt>
                <c:pt idx="9">
                  <c:v>Jun 2004</c:v>
                </c:pt>
                <c:pt idx="11">
                  <c:v>Jun 2005</c:v>
                </c:pt>
                <c:pt idx="13">
                  <c:v>Jun 2006</c:v>
                </c:pt>
                <c:pt idx="15">
                  <c:v>Jun 2007</c:v>
                </c:pt>
              </c:strCache>
            </c:strRef>
          </c:cat>
          <c:val>
            <c:numRef>
              <c:f>'Data for Charts'!$E$52:$E$67</c:f>
              <c:numCache>
                <c:ptCount val="16"/>
                <c:pt idx="0">
                  <c:v>105</c:v>
                </c:pt>
                <c:pt idx="1">
                  <c:v>116</c:v>
                </c:pt>
                <c:pt idx="2">
                  <c:v>136</c:v>
                </c:pt>
                <c:pt idx="3">
                  <c:v>160</c:v>
                </c:pt>
                <c:pt idx="4">
                  <c:v>203</c:v>
                </c:pt>
                <c:pt idx="5">
                  <c:v>237</c:v>
                </c:pt>
                <c:pt idx="6">
                  <c:v>299</c:v>
                </c:pt>
                <c:pt idx="7">
                  <c:v>378</c:v>
                </c:pt>
                <c:pt idx="8">
                  <c:v>432</c:v>
                </c:pt>
                <c:pt idx="9">
                  <c:v>485</c:v>
                </c:pt>
                <c:pt idx="10">
                  <c:v>552</c:v>
                </c:pt>
                <c:pt idx="11">
                  <c:v>1270</c:v>
                </c:pt>
                <c:pt idx="12">
                  <c:v>1347</c:v>
                </c:pt>
                <c:pt idx="13">
                  <c:v>1326</c:v>
                </c:pt>
                <c:pt idx="14">
                  <c:v>1394</c:v>
                </c:pt>
                <c:pt idx="15">
                  <c:v>1360</c:v>
                </c:pt>
              </c:numCache>
            </c:numRef>
          </c:val>
        </c:ser>
        <c:axId val="53346303"/>
        <c:axId val="50200488"/>
      </c:barChart>
      <c:catAx>
        <c:axId val="53346303"/>
        <c:scaling>
          <c:orientation val="minMax"/>
        </c:scaling>
        <c:axPos val="b"/>
        <c:delete val="0"/>
        <c:numFmt formatCode="General" sourceLinked="1"/>
        <c:majorTickMark val="out"/>
        <c:minorTickMark val="none"/>
        <c:tickLblPos val="nextTo"/>
        <c:txPr>
          <a:bodyPr vert="horz" rot="0"/>
          <a:lstStyle/>
          <a:p>
            <a:pPr>
              <a:defRPr lang="en-US" cap="none" sz="800" b="1" i="0" u="none" baseline="0"/>
            </a:pPr>
          </a:p>
        </c:txPr>
        <c:crossAx val="50200488"/>
        <c:crosses val="autoZero"/>
        <c:auto val="1"/>
        <c:lblOffset val="100"/>
        <c:tickLblSkip val="1"/>
        <c:noMultiLvlLbl val="0"/>
      </c:catAx>
      <c:valAx>
        <c:axId val="50200488"/>
        <c:scaling>
          <c:orientation val="minMax"/>
        </c:scaling>
        <c:axPos val="l"/>
        <c:majorGridlines/>
        <c:delete val="0"/>
        <c:numFmt formatCode="General" sourceLinked="1"/>
        <c:majorTickMark val="out"/>
        <c:minorTickMark val="none"/>
        <c:tickLblPos val="nextTo"/>
        <c:txPr>
          <a:bodyPr/>
          <a:lstStyle/>
          <a:p>
            <a:pPr>
              <a:defRPr lang="en-US" cap="none" sz="875" b="1" i="0" u="none" baseline="0"/>
            </a:pPr>
          </a:p>
        </c:txPr>
        <c:crossAx val="53346303"/>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
          <c:w val="0.97675"/>
          <c:h val="0.89525"/>
        </c:manualLayout>
      </c:layout>
      <c:lineChart>
        <c:grouping val="standard"/>
        <c:varyColors val="0"/>
        <c:ser>
          <c:idx val="0"/>
          <c:order val="0"/>
          <c:tx>
            <c:v>One or More Providers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'Data for Charts'!$B$70:$Q$70</c:f>
              <c:strCache>
                <c:ptCount val="16"/>
                <c:pt idx="1">
                  <c:v>Jun 2000</c:v>
                </c:pt>
                <c:pt idx="3">
                  <c:v>Jun 2001</c:v>
                </c:pt>
                <c:pt idx="5">
                  <c:v>Jun 2002</c:v>
                </c:pt>
                <c:pt idx="7">
                  <c:v>Jun 2003</c:v>
                </c:pt>
                <c:pt idx="9">
                  <c:v>Jun 2004</c:v>
                </c:pt>
                <c:pt idx="11">
                  <c:v>Jun 2005</c:v>
                </c:pt>
                <c:pt idx="13">
                  <c:v>Jun 2006</c:v>
                </c:pt>
                <c:pt idx="15">
                  <c:v>Jun 2007</c:v>
                </c:pt>
              </c:strCache>
            </c:strRef>
          </c:cat>
          <c:val>
            <c:numRef>
              <c:f>'Data for Charts'!$B$71:$Q$71</c:f>
              <c:numCache>
                <c:ptCount val="16"/>
                <c:pt idx="0">
                  <c:v>0.597</c:v>
                </c:pt>
                <c:pt idx="1">
                  <c:v>0.67</c:v>
                </c:pt>
                <c:pt idx="2">
                  <c:v>0.732</c:v>
                </c:pt>
                <c:pt idx="3">
                  <c:v>0.778</c:v>
                </c:pt>
                <c:pt idx="4">
                  <c:v>0.794</c:v>
                </c:pt>
                <c:pt idx="5">
                  <c:v>0.8390000000000001</c:v>
                </c:pt>
                <c:pt idx="6">
                  <c:v>0.8797223334668268</c:v>
                </c:pt>
                <c:pt idx="7">
                  <c:v>0.9097250033373382</c:v>
                </c:pt>
                <c:pt idx="8">
                  <c:v>0.9316846882926179</c:v>
                </c:pt>
                <c:pt idx="9">
                  <c:v>0.9430594335859592</c:v>
                </c:pt>
                <c:pt idx="10">
                  <c:v>0.9544608429730088</c:v>
                </c:pt>
                <c:pt idx="11">
                  <c:v>0.9797254628244757</c:v>
                </c:pt>
                <c:pt idx="12">
                  <c:v>0.9900986809316543</c:v>
                </c:pt>
                <c:pt idx="13">
                  <c:v>0.9931222380968202</c:v>
                </c:pt>
                <c:pt idx="14">
                  <c:v>0.996245472970728</c:v>
                </c:pt>
                <c:pt idx="15">
                  <c:v>0.9993035287874769</c:v>
                </c:pt>
              </c:numCache>
            </c:numRef>
          </c:val>
          <c:smooth val="0"/>
        </c:ser>
        <c:ser>
          <c:idx val="1"/>
          <c:order val="1"/>
          <c:tx>
            <c:v>Four or More Providers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'Data for Charts'!$B$70:$Q$70</c:f>
              <c:strCache>
                <c:ptCount val="16"/>
                <c:pt idx="1">
                  <c:v>Jun 2000</c:v>
                </c:pt>
                <c:pt idx="3">
                  <c:v>Jun 2001</c:v>
                </c:pt>
                <c:pt idx="5">
                  <c:v>Jun 2002</c:v>
                </c:pt>
                <c:pt idx="7">
                  <c:v>Jun 2003</c:v>
                </c:pt>
                <c:pt idx="9">
                  <c:v>Jun 2004</c:v>
                </c:pt>
                <c:pt idx="11">
                  <c:v>Jun 2005</c:v>
                </c:pt>
                <c:pt idx="13">
                  <c:v>Jun 2006</c:v>
                </c:pt>
                <c:pt idx="15">
                  <c:v>Jun 2007</c:v>
                </c:pt>
              </c:strCache>
            </c:strRef>
          </c:cat>
          <c:val>
            <c:numRef>
              <c:f>'Data for Charts'!$B$72:$Q$72</c:f>
              <c:numCache>
                <c:ptCount val="16"/>
                <c:pt idx="0">
                  <c:v>0.1</c:v>
                </c:pt>
                <c:pt idx="1">
                  <c:v>0.14100000000000001</c:v>
                </c:pt>
                <c:pt idx="2">
                  <c:v>0.21286384114800605</c:v>
                </c:pt>
                <c:pt idx="3">
                  <c:v>0.27499999999999997</c:v>
                </c:pt>
                <c:pt idx="4">
                  <c:v>0.311</c:v>
                </c:pt>
                <c:pt idx="5">
                  <c:v>0.359</c:v>
                </c:pt>
                <c:pt idx="6">
                  <c:v>0.394339874516086</c:v>
                </c:pt>
                <c:pt idx="7">
                  <c:v>0.4368909357896142</c:v>
                </c:pt>
                <c:pt idx="8">
                  <c:v>0.4628887998932052</c:v>
                </c:pt>
                <c:pt idx="9">
                  <c:v>0.48809998670389576</c:v>
                </c:pt>
                <c:pt idx="10">
                  <c:v>0.5150245977928468</c:v>
                </c:pt>
                <c:pt idx="11">
                  <c:v>0.5968358427227706</c:v>
                </c:pt>
                <c:pt idx="12">
                  <c:v>0.6674751636375719</c:v>
                </c:pt>
                <c:pt idx="13">
                  <c:v>0.7611722098548027</c:v>
                </c:pt>
                <c:pt idx="14">
                  <c:v>0.8263946572748114</c:v>
                </c:pt>
                <c:pt idx="15">
                  <c:v>0.8850490846378349</c:v>
                </c:pt>
              </c:numCache>
            </c:numRef>
          </c:val>
          <c:smooth val="0"/>
        </c:ser>
        <c:marker val="1"/>
        <c:axId val="38658409"/>
        <c:axId val="18046338"/>
      </c:lineChart>
      <c:catAx>
        <c:axId val="38658409"/>
        <c:scaling>
          <c:orientation val="minMax"/>
        </c:scaling>
        <c:axPos val="b"/>
        <c:delete val="0"/>
        <c:numFmt formatCode="General" sourceLinked="1"/>
        <c:majorTickMark val="out"/>
        <c:minorTickMark val="none"/>
        <c:tickLblPos val="nextTo"/>
        <c:txPr>
          <a:bodyPr/>
          <a:lstStyle/>
          <a:p>
            <a:pPr>
              <a:defRPr lang="en-US" cap="none" sz="1675" b="0" i="0" u="none" baseline="0"/>
            </a:pPr>
          </a:p>
        </c:txPr>
        <c:crossAx val="18046338"/>
        <c:crosses val="autoZero"/>
        <c:auto val="1"/>
        <c:lblOffset val="100"/>
        <c:tickLblSkip val="1"/>
        <c:noMultiLvlLbl val="0"/>
      </c:catAx>
      <c:valAx>
        <c:axId val="18046338"/>
        <c:scaling>
          <c:orientation val="minMax"/>
          <c:max val="1"/>
        </c:scaling>
        <c:axPos val="l"/>
        <c:majorGridlines/>
        <c:delete val="0"/>
        <c:numFmt formatCode="0%" sourceLinked="0"/>
        <c:majorTickMark val="out"/>
        <c:minorTickMark val="none"/>
        <c:tickLblPos val="nextTo"/>
        <c:txPr>
          <a:bodyPr/>
          <a:lstStyle/>
          <a:p>
            <a:pPr>
              <a:defRPr lang="en-US" cap="none" sz="1675" b="0" i="0" u="none" baseline="0"/>
            </a:pPr>
          </a:p>
        </c:txPr>
        <c:crossAx val="38658409"/>
        <c:crossesAt val="1"/>
        <c:crossBetween val="midCat"/>
        <c:dispUnits/>
      </c:valAx>
      <c:spPr>
        <a:solidFill>
          <a:srgbClr val="FFFFFF"/>
        </a:solidFill>
        <a:ln w="12700">
          <a:solidFill>
            <a:srgbClr val="808080"/>
          </a:solidFill>
        </a:ln>
      </c:spPr>
    </c:plotArea>
    <c:legend>
      <c:legendPos val="b"/>
      <c:layout>
        <c:manualLayout>
          <c:xMode val="edge"/>
          <c:yMode val="edge"/>
          <c:x val="0.247"/>
          <c:y val="0.939"/>
        </c:manualLayout>
      </c:layout>
      <c:overlay val="0"/>
      <c:spPr>
        <a:ln w="25400">
          <a:solidFill/>
        </a:ln>
      </c:spPr>
      <c:txPr>
        <a:bodyPr vert="horz" rot="0"/>
        <a:lstStyle/>
        <a:p>
          <a:pPr>
            <a:defRPr lang="en-US" cap="none" sz="1675" b="0" i="0" u="none" baseline="0"/>
          </a:pPr>
        </a:p>
      </c:txPr>
    </c:legend>
    <c:plotVisOnly val="1"/>
    <c:dispBlanksAs val="gap"/>
    <c:showDLblsOverMax val="0"/>
  </c:chart>
  <c:spPr>
    <a:ln w="25400">
      <a:solidFill/>
    </a:ln>
  </c:spPr>
  <c:txPr>
    <a:bodyPr vert="horz" rot="0"/>
    <a:lstStyle/>
    <a:p>
      <a:pPr>
        <a:defRPr lang="en-US" cap="none" sz="24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'Table 16'!$AM$10</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numRef>
              <c:f>'Table 16'!$AN$9:$AX$9</c:f>
              <c:numCache/>
            </c:numRef>
          </c:cat>
          <c:val>
            <c:numRef>
              <c:f>'Table 16'!$AN$10:$AX$10</c:f>
              <c:numCache/>
            </c:numRef>
          </c:val>
          <c:smooth val="0"/>
        </c:ser>
        <c:ser>
          <c:idx val="1"/>
          <c:order val="1"/>
          <c:tx>
            <c:strRef>
              <c:f>'Table 16'!#REF!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'Table 16'!$AN$9:$AX$9</c:f>
              <c:numCache/>
            </c:numRef>
          </c:cat>
          <c:val>
            <c:numRef>
              <c:f>'Table 16'!#REF!</c:f>
              <c:numCache>
                <c:ptCount val="1"/>
                <c:pt idx="0">
                  <c:v>1</c:v>
                </c:pt>
              </c:numCache>
            </c:numRef>
          </c:val>
          <c:smooth val="0"/>
        </c:ser>
        <c:marker val="1"/>
        <c:axId val="62620211"/>
        <c:axId val="3163068"/>
      </c:lineChart>
      <c:catAx>
        <c:axId val="62620211"/>
        <c:scaling>
          <c:orientation val="minMax"/>
        </c:scaling>
        <c:axPos val="b"/>
        <c:delete val="0"/>
        <c:numFmt formatCode="General" sourceLinked="1"/>
        <c:majorTickMark val="out"/>
        <c:minorTickMark val="none"/>
        <c:tickLblPos val="nextTo"/>
        <c:txPr>
          <a:bodyPr/>
          <a:lstStyle/>
          <a:p>
            <a:pPr>
              <a:defRPr lang="en-US" cap="none" sz="200" b="0" i="0" u="none" baseline="0"/>
            </a:pPr>
          </a:p>
        </c:txPr>
        <c:crossAx val="3163068"/>
        <c:crosses val="autoZero"/>
        <c:auto val="1"/>
        <c:lblOffset val="100"/>
        <c:noMultiLvlLbl val="0"/>
      </c:catAx>
      <c:valAx>
        <c:axId val="3163068"/>
        <c:scaling>
          <c:orientation val="minMax"/>
        </c:scaling>
        <c:axPos val="l"/>
        <c:majorGridlines/>
        <c:delete val="0"/>
        <c:numFmt formatCode="0%" sourceLinked="0"/>
        <c:majorTickMark val="out"/>
        <c:minorTickMark val="none"/>
        <c:tickLblPos val="nextTo"/>
        <c:txPr>
          <a:bodyPr/>
          <a:lstStyle/>
          <a:p>
            <a:pPr>
              <a:defRPr lang="en-US" cap="none" sz="200" b="0" i="0" u="none" baseline="0"/>
            </a:pPr>
          </a:p>
        </c:txPr>
        <c:crossAx val="62620211"/>
        <c:crossesAt val="1"/>
        <c:crossBetween val="between"/>
        <c:dispUnits/>
      </c:valAx>
      <c:spPr>
        <a:solidFill>
          <a:srgbClr val="C0C0C0"/>
        </a:solidFill>
        <a:ln w="12700">
          <a:solidFill>
            <a:srgbClr val="808080"/>
          </a:solidFill>
        </a:ln>
      </c:spPr>
    </c:plotArea>
    <c:legend>
      <c:legendPos val="b"/>
      <c:layout/>
      <c:overlay val="0"/>
      <c:spPr>
        <a:ln w="25400">
          <a:solidFill/>
        </a:ln>
      </c:spPr>
      <c:txPr>
        <a:bodyPr vert="horz" rot="0"/>
        <a:lstStyle/>
        <a:p>
          <a:pPr>
            <a:defRPr lang="en-US" cap="none" sz="200" b="0" i="0" u="none" baseline="0"/>
          </a:pPr>
        </a:p>
      </c:txPr>
    </c:legend>
    <c:plotVisOnly val="1"/>
    <c:dispBlanksAs val="gap"/>
    <c:showDLblsOverMax val="0"/>
  </c:chart>
  <c:spPr>
    <a:ln w="25400">
      <a:solid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445"/>
          <c:y val="0.24075"/>
          <c:w val="0.712"/>
          <c:h val="0.54475"/>
        </c:manualLayout>
      </c:layout>
      <c:pie3DChart>
        <c:varyColors val="1"/>
        <c:ser>
          <c:idx val="0"/>
          <c:order val="0"/>
          <c:explosion val="31"/>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00" b="1"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1"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1"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1"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100" b="1" i="0" u="none" baseline="0"/>
                </a:pPr>
              </a:p>
            </c:txPr>
            <c:showLegendKey val="0"/>
            <c:showVal val="0"/>
            <c:showBubbleSize val="0"/>
            <c:showCatName val="1"/>
            <c:showSerName val="0"/>
            <c:showLeaderLines val="0"/>
            <c:showPercent val="1"/>
          </c:dLbls>
          <c:cat>
            <c:strRef>
              <c:f>'Data for Charts'!$A$8:$E$8</c:f>
              <c:strCache>
                <c:ptCount val="5"/>
                <c:pt idx="0">
                  <c:v>ADSL</c:v>
                </c:pt>
                <c:pt idx="1">
                  <c:v>SDSL and Traditional Wireline</c:v>
                </c:pt>
                <c:pt idx="2">
                  <c:v>Cable Modem</c:v>
                </c:pt>
                <c:pt idx="3">
                  <c:v>Fiber</c:v>
                </c:pt>
                <c:pt idx="4">
                  <c:v>All Other</c:v>
                </c:pt>
              </c:strCache>
            </c:strRef>
          </c:cat>
          <c:val>
            <c:numRef>
              <c:f>'Data for Charts'!$A$9:$E$9</c:f>
              <c:numCache>
                <c:ptCount val="5"/>
                <c:pt idx="0">
                  <c:v>27516171</c:v>
                </c:pt>
                <c:pt idx="1">
                  <c:v>1028654</c:v>
                </c:pt>
                <c:pt idx="2">
                  <c:v>34408553</c:v>
                </c:pt>
                <c:pt idx="3">
                  <c:v>1402652</c:v>
                </c:pt>
                <c:pt idx="4">
                  <c:v>36565617</c:v>
                </c:pt>
              </c:numCache>
            </c:numRef>
          </c:val>
        </c:ser>
      </c:pie3DChart>
      <c:spPr>
        <a:solidFill>
          <a:srgbClr val="FFFFFF"/>
        </a:solidFill>
        <a:ln w="12700">
          <a:solidFill>
            <a:srgbClr val="FFFFFF"/>
          </a:solidFill>
        </a:ln>
      </c:spPr>
    </c:plotArea>
    <c:sideWall>
      <c:thickness val="0"/>
    </c:sideWall>
    <c:backWall>
      <c:thickness val="0"/>
    </c:backWall>
    <c:plotVisOnly val="1"/>
    <c:dispBlanksAs val="gap"/>
    <c:showDLblsOverMax val="0"/>
  </c:chart>
  <c:spPr>
    <a:solidFill>
      <a:srgbClr val="FFFFFF"/>
    </a:solidFill>
    <a:ln w="25400">
      <a:solidFill>
        <a:srgbClr val="FFFFFF"/>
      </a:solidFill>
    </a:ln>
  </c:spPr>
  <c:txPr>
    <a:bodyPr vert="horz" rot="0"/>
    <a:lstStyle/>
    <a:p>
      <a:pPr>
        <a:defRPr lang="en-US" cap="none" sz="17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675"/>
          <c:w val="0.987"/>
          <c:h val="0.919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'Data for Charts'!$A$4:$P$4</c:f>
              <c:strCache>
                <c:ptCount val="16"/>
                <c:pt idx="1">
                  <c:v>Jun 2000</c:v>
                </c:pt>
                <c:pt idx="3">
                  <c:v>Jun 2001</c:v>
                </c:pt>
                <c:pt idx="5">
                  <c:v>Jun 2002</c:v>
                </c:pt>
                <c:pt idx="7">
                  <c:v>Jun 2003</c:v>
                </c:pt>
                <c:pt idx="9">
                  <c:v>Jun 2004</c:v>
                </c:pt>
                <c:pt idx="11">
                  <c:v>Jun 2005</c:v>
                </c:pt>
                <c:pt idx="13">
                  <c:v>Jun 2006</c:v>
                </c:pt>
                <c:pt idx="15">
                  <c:v>Jun 2007</c:v>
                </c:pt>
              </c:strCache>
            </c:strRef>
          </c:cat>
          <c:val>
            <c:numRef>
              <c:f>'Data for Charts'!$A$14:$P$14</c:f>
              <c:numCache>
                <c:ptCount val="16"/>
                <c:pt idx="0">
                  <c:v>1718185.5720349154</c:v>
                </c:pt>
                <c:pt idx="1">
                  <c:v>2598816.4007310336</c:v>
                </c:pt>
                <c:pt idx="2">
                  <c:v>3980372.1161160963</c:v>
                </c:pt>
                <c:pt idx="3">
                  <c:v>5571605.240619615</c:v>
                </c:pt>
                <c:pt idx="4">
                  <c:v>7002064.995612984</c:v>
                </c:pt>
                <c:pt idx="5">
                  <c:v>10029041.765179327</c:v>
                </c:pt>
                <c:pt idx="6">
                  <c:v>11910957.098252391</c:v>
                </c:pt>
                <c:pt idx="7">
                  <c:v>15863168.919376343</c:v>
                </c:pt>
                <c:pt idx="8">
                  <c:v>19858645.989386115</c:v>
                </c:pt>
                <c:pt idx="9">
                  <c:v>22966048.098341156</c:v>
                </c:pt>
                <c:pt idx="10">
                  <c:v>28319481.847227752</c:v>
                </c:pt>
                <c:pt idx="11">
                  <c:v>37332556.904178426</c:v>
                </c:pt>
                <c:pt idx="12">
                  <c:v>43879564.473128594</c:v>
                </c:pt>
                <c:pt idx="13">
                  <c:v>51101510</c:v>
                </c:pt>
                <c:pt idx="14">
                  <c:v>59789820</c:v>
                </c:pt>
                <c:pt idx="15">
                  <c:v>69556081</c:v>
                </c:pt>
              </c:numCache>
            </c:numRef>
          </c:val>
          <c:smooth val="0"/>
        </c:ser>
        <c:marker val="1"/>
        <c:axId val="66245633"/>
        <c:axId val="57390170"/>
      </c:lineChart>
      <c:catAx>
        <c:axId val="66245633"/>
        <c:scaling>
          <c:orientation val="minMax"/>
        </c:scaling>
        <c:axPos val="b"/>
        <c:delete val="0"/>
        <c:numFmt formatCode="General" sourceLinked="1"/>
        <c:majorTickMark val="out"/>
        <c:minorTickMark val="none"/>
        <c:tickLblPos val="nextTo"/>
        <c:txPr>
          <a:bodyPr/>
          <a:lstStyle/>
          <a:p>
            <a:pPr>
              <a:defRPr lang="en-US" cap="none" sz="1075" b="1" i="0" u="none" baseline="0"/>
            </a:pPr>
          </a:p>
        </c:txPr>
        <c:crossAx val="57390170"/>
        <c:crosses val="autoZero"/>
        <c:auto val="1"/>
        <c:lblOffset val="100"/>
        <c:tickLblSkip val="1"/>
        <c:noMultiLvlLbl val="0"/>
      </c:catAx>
      <c:valAx>
        <c:axId val="57390170"/>
        <c:scaling>
          <c:orientation val="minMax"/>
        </c:scaling>
        <c:axPos val="l"/>
        <c:majorGridlines/>
        <c:delete val="0"/>
        <c:numFmt formatCode="General" sourceLinked="1"/>
        <c:majorTickMark val="out"/>
        <c:minorTickMark val="none"/>
        <c:tickLblPos val="nextTo"/>
        <c:txPr>
          <a:bodyPr/>
          <a:lstStyle/>
          <a:p>
            <a:pPr>
              <a:defRPr lang="en-US" cap="none" sz="1075" b="1" i="0" u="none" baseline="0"/>
            </a:pPr>
          </a:p>
        </c:txPr>
        <c:crossAx val="66245633"/>
        <c:crossesAt val="1"/>
        <c:crossBetween val="midCat"/>
        <c:dispUnits/>
        <c:majorUnit val="10000000"/>
        <c:minorUnit val="5000000"/>
      </c:valAx>
      <c:spPr>
        <a:solidFill>
          <a:srgbClr val="C0C0C0"/>
        </a:solidFill>
        <a:ln w="25400">
          <a:solidFill>
            <a:srgbClr val="FFFFFF"/>
          </a:solidFill>
        </a:ln>
      </c:spPr>
    </c:plotArea>
    <c:plotVisOnly val="1"/>
    <c:dispBlanksAs val="gap"/>
    <c:showDLblsOverMax val="0"/>
  </c:chart>
  <c:spPr>
    <a:ln w="25400">
      <a:solidFill/>
    </a:ln>
  </c:spPr>
  <c:txPr>
    <a:bodyPr vert="horz" rot="0"/>
    <a:lstStyle/>
    <a:p>
      <a:pPr>
        <a:defRPr lang="en-US" cap="none" sz="16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525"/>
          <c:y val="0.22325"/>
          <c:w val="0.51725"/>
          <c:h val="0.56625"/>
        </c:manualLayout>
      </c:layout>
      <c:pie3DChart>
        <c:varyColors val="1"/>
        <c:ser>
          <c:idx val="0"/>
          <c:order val="0"/>
          <c:explosion val="39"/>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200" b="1"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1"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1"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1"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1"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200" b="1" i="0" u="none" baseline="0"/>
                </a:pPr>
              </a:p>
            </c:txPr>
            <c:showLegendKey val="0"/>
            <c:showVal val="0"/>
            <c:showBubbleSize val="0"/>
            <c:showCatName val="1"/>
            <c:showSerName val="0"/>
            <c:showLeaderLines val="0"/>
            <c:showPercent val="1"/>
          </c:dLbls>
          <c:cat>
            <c:strRef>
              <c:f>'Data for Charts'!$A$17:$E$17</c:f>
              <c:strCache>
                <c:ptCount val="5"/>
                <c:pt idx="0">
                  <c:v>ADSL</c:v>
                </c:pt>
                <c:pt idx="1">
                  <c:v>SDSL and Traditional Wireline</c:v>
                </c:pt>
                <c:pt idx="2">
                  <c:v>Cable Modem</c:v>
                </c:pt>
                <c:pt idx="3">
                  <c:v>Fiber</c:v>
                </c:pt>
                <c:pt idx="4">
                  <c:v>All Other</c:v>
                </c:pt>
              </c:strCache>
            </c:strRef>
          </c:cat>
          <c:val>
            <c:numRef>
              <c:f>'Data for Charts'!$A$18:$E$18</c:f>
              <c:numCache>
                <c:ptCount val="5"/>
                <c:pt idx="0">
                  <c:v>23381289</c:v>
                </c:pt>
                <c:pt idx="1">
                  <c:v>1027937</c:v>
                </c:pt>
                <c:pt idx="2">
                  <c:v>33939919</c:v>
                </c:pt>
                <c:pt idx="3">
                  <c:v>1400565</c:v>
                </c:pt>
                <c:pt idx="4">
                  <c:v>9806371</c:v>
                </c:pt>
              </c:numCache>
            </c:numRef>
          </c:val>
        </c:ser>
      </c:pie3DChart>
      <c:spPr>
        <a:solidFill>
          <a:srgbClr val="FFFFFF"/>
        </a:solidFill>
        <a:ln w="12700">
          <a:solidFill>
            <a:srgbClr val="FFFFFF"/>
          </a:solidFill>
        </a:ln>
      </c:spPr>
    </c:plotArea>
    <c:sideWall>
      <c:thickness val="0"/>
    </c:sideWall>
    <c:backWall>
      <c:thickness val="0"/>
    </c:backWall>
    <c:plotVisOnly val="1"/>
    <c:dispBlanksAs val="gap"/>
    <c:showDLblsOverMax val="0"/>
  </c:chart>
  <c:spPr>
    <a:solidFill>
      <a:srgbClr val="FFFFFF"/>
    </a:solidFill>
    <a:ln w="25400">
      <a:solidFill>
        <a:srgbClr val="FFFFFF"/>
      </a:solid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675"/>
          <c:w val="0.98875"/>
          <c:h val="0.917"/>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'Data for Charts'!$A$4:$P$4</c:f>
              <c:strCache>
                <c:ptCount val="16"/>
                <c:pt idx="1">
                  <c:v>Jun 2000</c:v>
                </c:pt>
                <c:pt idx="3">
                  <c:v>Jun 2001</c:v>
                </c:pt>
                <c:pt idx="5">
                  <c:v>Jun 2002</c:v>
                </c:pt>
                <c:pt idx="7">
                  <c:v>Jun 2003</c:v>
                </c:pt>
                <c:pt idx="9">
                  <c:v>Jun 2004</c:v>
                </c:pt>
                <c:pt idx="11">
                  <c:v>Jun 2005</c:v>
                </c:pt>
                <c:pt idx="13">
                  <c:v>Jun 2006</c:v>
                </c:pt>
                <c:pt idx="15">
                  <c:v>Jun 2007</c:v>
                </c:pt>
              </c:strCache>
            </c:strRef>
          </c:cat>
          <c:val>
            <c:numRef>
              <c:f>'Data for Charts'!$A$23:$P$23</c:f>
              <c:numCache>
                <c:ptCount val="16"/>
                <c:pt idx="0">
                  <c:v>1792219</c:v>
                </c:pt>
                <c:pt idx="1">
                  <c:v>3163666</c:v>
                </c:pt>
                <c:pt idx="2">
                  <c:v>5170371</c:v>
                </c:pt>
                <c:pt idx="3">
                  <c:v>7812375</c:v>
                </c:pt>
                <c:pt idx="4">
                  <c:v>11005395.6553</c:v>
                </c:pt>
                <c:pt idx="5">
                  <c:v>13984287.478699999</c:v>
                </c:pt>
                <c:pt idx="6">
                  <c:v>17356912</c:v>
                </c:pt>
                <c:pt idx="7">
                  <c:v>20645768.6517</c:v>
                </c:pt>
                <c:pt idx="8">
                  <c:v>25976850.13939995</c:v>
                </c:pt>
                <c:pt idx="9">
                  <c:v>30088091.2886151</c:v>
                </c:pt>
                <c:pt idx="10">
                  <c:v>35266281.493</c:v>
                </c:pt>
                <c:pt idx="11">
                  <c:v>38696479.50724469</c:v>
                </c:pt>
                <c:pt idx="12">
                  <c:v>43965146.83492478</c:v>
                </c:pt>
                <c:pt idx="13">
                  <c:v>50917135</c:v>
                </c:pt>
                <c:pt idx="14">
                  <c:v>58361999</c:v>
                </c:pt>
                <c:pt idx="15">
                  <c:v>65904499</c:v>
                </c:pt>
              </c:numCache>
            </c:numRef>
          </c:val>
          <c:smooth val="0"/>
        </c:ser>
        <c:marker val="1"/>
        <c:axId val="7451467"/>
        <c:axId val="59200788"/>
      </c:lineChart>
      <c:catAx>
        <c:axId val="7451467"/>
        <c:scaling>
          <c:orientation val="minMax"/>
        </c:scaling>
        <c:axPos val="b"/>
        <c:delete val="0"/>
        <c:numFmt formatCode="General" sourceLinked="1"/>
        <c:majorTickMark val="out"/>
        <c:minorTickMark val="none"/>
        <c:tickLblPos val="nextTo"/>
        <c:txPr>
          <a:bodyPr/>
          <a:lstStyle/>
          <a:p>
            <a:pPr>
              <a:defRPr lang="en-US" cap="none" sz="1200" b="1" i="0" u="none" baseline="0"/>
            </a:pPr>
          </a:p>
        </c:txPr>
        <c:crossAx val="59200788"/>
        <c:crosses val="autoZero"/>
        <c:auto val="1"/>
        <c:lblOffset val="100"/>
        <c:tickLblSkip val="1"/>
        <c:noMultiLvlLbl val="0"/>
      </c:catAx>
      <c:valAx>
        <c:axId val="59200788"/>
        <c:scaling>
          <c:orientation val="minMax"/>
        </c:scaling>
        <c:axPos val="l"/>
        <c:majorGridlines/>
        <c:delete val="0"/>
        <c:numFmt formatCode="General" sourceLinked="1"/>
        <c:majorTickMark val="out"/>
        <c:minorTickMark val="none"/>
        <c:tickLblPos val="nextTo"/>
        <c:txPr>
          <a:bodyPr/>
          <a:lstStyle/>
          <a:p>
            <a:pPr>
              <a:defRPr lang="en-US" cap="none" sz="1200" b="1" i="0" u="none" baseline="0"/>
            </a:pPr>
          </a:p>
        </c:txPr>
        <c:crossAx val="7451467"/>
        <c:crossesAt val="1"/>
        <c:crossBetween val="midCat"/>
        <c:dispUnits/>
        <c:majorUnit val="10000000"/>
        <c:minorUnit val="10000000"/>
      </c:valAx>
      <c:spPr>
        <a:solidFill>
          <a:srgbClr val="C0C0C0"/>
        </a:solidFill>
        <a:ln w="25400">
          <a:solidFill>
            <a:srgbClr val="FFFFFF"/>
          </a:solidFill>
        </a:ln>
      </c:spPr>
    </c:plotArea>
    <c:plotVisOnly val="1"/>
    <c:dispBlanksAs val="gap"/>
    <c:showDLblsOverMax val="0"/>
  </c:chart>
  <c:spPr>
    <a:ln w="25400">
      <a:solidFill/>
    </a:ln>
  </c:spPr>
  <c:txPr>
    <a:bodyPr vert="horz" rot="0"/>
    <a:lstStyle/>
    <a:p>
      <a:pPr>
        <a:defRPr lang="en-US" cap="none" sz="15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3075"/>
          <c:y val="0.277"/>
          <c:w val="0.724"/>
          <c:h val="0.3775"/>
        </c:manualLayout>
      </c:layout>
      <c:pie3DChart>
        <c:varyColors val="1"/>
        <c:ser>
          <c:idx val="0"/>
          <c:order val="0"/>
          <c:explosion val="21"/>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200" b="1" i="0" u="none" baseline="0"/>
                  </a:pPr>
                </a:p>
              </c:txPr>
              <c:numFmt formatCode="0.0%" sourceLinked="0"/>
              <c:showLegendKey val="0"/>
              <c:showVal val="0"/>
              <c:showBubbleSize val="0"/>
              <c:showCatName val="1"/>
              <c:showSerName val="0"/>
              <c:showPercent val="1"/>
            </c:dLbl>
            <c:dLbl>
              <c:idx val="1"/>
              <c:txPr>
                <a:bodyPr vert="horz" rot="0" anchor="ctr"/>
                <a:lstStyle/>
                <a:p>
                  <a:pPr algn="ctr">
                    <a:defRPr lang="en-US" cap="none" sz="1200" b="1" i="0" u="none" baseline="0"/>
                  </a:pPr>
                </a:p>
              </c:txPr>
              <c:numFmt formatCode="0.0%" sourceLinked="0"/>
              <c:showLegendKey val="0"/>
              <c:showVal val="0"/>
              <c:showBubbleSize val="0"/>
              <c:showCatName val="1"/>
              <c:showSerName val="0"/>
              <c:showPercent val="1"/>
            </c:dLbl>
            <c:dLbl>
              <c:idx val="2"/>
              <c:txPr>
                <a:bodyPr vert="horz" rot="0" anchor="ctr"/>
                <a:lstStyle/>
                <a:p>
                  <a:pPr algn="ctr">
                    <a:defRPr lang="en-US" cap="none" sz="1200" b="1"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1"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1"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200" b="1" i="0" u="none" baseline="0"/>
                </a:pPr>
              </a:p>
            </c:txPr>
            <c:showLegendKey val="0"/>
            <c:showVal val="0"/>
            <c:showBubbleSize val="0"/>
            <c:showCatName val="1"/>
            <c:showSerName val="0"/>
            <c:showLeaderLines val="0"/>
            <c:showPercent val="1"/>
          </c:dLbls>
          <c:cat>
            <c:strRef>
              <c:f>'Data for Charts'!$A$26:$E$26</c:f>
              <c:strCache>
                <c:ptCount val="5"/>
                <c:pt idx="0">
                  <c:v>ADSL</c:v>
                </c:pt>
                <c:pt idx="1">
                  <c:v>SDSL and Traditional Wireline</c:v>
                </c:pt>
                <c:pt idx="2">
                  <c:v>Cable Modem</c:v>
                </c:pt>
                <c:pt idx="3">
                  <c:v>Fiber</c:v>
                </c:pt>
                <c:pt idx="4">
                  <c:v>All Other</c:v>
                </c:pt>
              </c:strCache>
            </c:strRef>
          </c:cat>
          <c:val>
            <c:numRef>
              <c:f>'Data for Charts'!$A$27:$E$27</c:f>
              <c:numCache>
                <c:ptCount val="5"/>
                <c:pt idx="0">
                  <c:v>24690513</c:v>
                </c:pt>
                <c:pt idx="1">
                  <c:v>117437</c:v>
                </c:pt>
                <c:pt idx="2">
                  <c:v>33340678</c:v>
                </c:pt>
                <c:pt idx="3">
                  <c:v>1152195</c:v>
                </c:pt>
                <c:pt idx="4">
                  <c:v>6603676</c:v>
                </c:pt>
              </c:numCache>
            </c:numRef>
          </c:val>
        </c:ser>
      </c:pie3DChart>
      <c:spPr>
        <a:solidFill>
          <a:srgbClr val="FFFFFF"/>
        </a:solidFill>
        <a:ln w="12700">
          <a:solidFill>
            <a:srgbClr val="FFFFFF"/>
          </a:solidFill>
        </a:ln>
      </c:spPr>
    </c:plotArea>
    <c:sideWall>
      <c:thickness val="0"/>
    </c:sideWall>
    <c:backWall>
      <c:thickness val="0"/>
    </c:backWall>
    <c:plotVisOnly val="1"/>
    <c:dispBlanksAs val="gap"/>
    <c:showDLblsOverMax val="0"/>
  </c:chart>
  <c:spPr>
    <a:solidFill>
      <a:srgbClr val="FFFFFF"/>
    </a:solidFill>
    <a:ln w="25400">
      <a:solidFill>
        <a:srgbClr val="FFFFFF"/>
      </a:solid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625"/>
          <c:w val="0.9855"/>
          <c:h val="0.923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'Data for Charts'!$A$4:$P$4</c:f>
              <c:strCache>
                <c:ptCount val="16"/>
                <c:pt idx="1">
                  <c:v>Jun 2000</c:v>
                </c:pt>
                <c:pt idx="3">
                  <c:v>Jun 2001</c:v>
                </c:pt>
                <c:pt idx="5">
                  <c:v>Jun 2002</c:v>
                </c:pt>
                <c:pt idx="7">
                  <c:v>Jun 2003</c:v>
                </c:pt>
                <c:pt idx="9">
                  <c:v>Jun 2004</c:v>
                </c:pt>
                <c:pt idx="11">
                  <c:v>Jun 2005</c:v>
                </c:pt>
                <c:pt idx="13">
                  <c:v>Jun 2006</c:v>
                </c:pt>
                <c:pt idx="15">
                  <c:v>Jun 2007</c:v>
                </c:pt>
              </c:strCache>
            </c:strRef>
          </c:cat>
          <c:val>
            <c:numRef>
              <c:f>'Data for Charts'!$A$32:$P$32</c:f>
              <c:numCache>
                <c:ptCount val="16"/>
                <c:pt idx="0">
                  <c:v>1043694</c:v>
                </c:pt>
                <c:pt idx="1">
                  <c:v>1711488</c:v>
                </c:pt>
                <c:pt idx="2">
                  <c:v>2766130</c:v>
                </c:pt>
                <c:pt idx="3">
                  <c:v>4265229</c:v>
                </c:pt>
                <c:pt idx="4">
                  <c:v>5834258.002400001</c:v>
                </c:pt>
                <c:pt idx="5">
                  <c:v>8666249.133699998</c:v>
                </c:pt>
                <c:pt idx="6">
                  <c:v>10425505.19239735</c:v>
                </c:pt>
                <c:pt idx="7">
                  <c:v>14304515.222499996</c:v>
                </c:pt>
                <c:pt idx="8">
                  <c:v>18095130.717899952</c:v>
                </c:pt>
                <c:pt idx="9">
                  <c:v>21167329</c:v>
                </c:pt>
                <c:pt idx="10">
                  <c:v>26374940</c:v>
                </c:pt>
                <c:pt idx="11">
                  <c:v>34445394</c:v>
                </c:pt>
                <c:pt idx="12">
                  <c:v>40322875.51996237</c:v>
                </c:pt>
                <c:pt idx="13">
                  <c:v>46545889</c:v>
                </c:pt>
                <c:pt idx="14">
                  <c:v>53648823</c:v>
                </c:pt>
                <c:pt idx="15">
                  <c:v>61102810</c:v>
                </c:pt>
              </c:numCache>
            </c:numRef>
          </c:val>
          <c:smooth val="0"/>
        </c:ser>
        <c:marker val="1"/>
        <c:axId val="34378741"/>
        <c:axId val="39809070"/>
      </c:lineChart>
      <c:catAx>
        <c:axId val="34378741"/>
        <c:scaling>
          <c:orientation val="minMax"/>
        </c:scaling>
        <c:axPos val="b"/>
        <c:delete val="0"/>
        <c:numFmt formatCode="General" sourceLinked="1"/>
        <c:majorTickMark val="out"/>
        <c:minorTickMark val="none"/>
        <c:tickLblPos val="nextTo"/>
        <c:txPr>
          <a:bodyPr/>
          <a:lstStyle/>
          <a:p>
            <a:pPr>
              <a:defRPr lang="en-US" cap="none" sz="1100" b="1" i="0" u="none" baseline="0"/>
            </a:pPr>
          </a:p>
        </c:txPr>
        <c:crossAx val="39809070"/>
        <c:crosses val="autoZero"/>
        <c:auto val="1"/>
        <c:lblOffset val="100"/>
        <c:tickLblSkip val="1"/>
        <c:noMultiLvlLbl val="0"/>
      </c:catAx>
      <c:valAx>
        <c:axId val="39809070"/>
        <c:scaling>
          <c:orientation val="minMax"/>
        </c:scaling>
        <c:axPos val="l"/>
        <c:majorGridlines/>
        <c:delete val="0"/>
        <c:numFmt formatCode="General" sourceLinked="1"/>
        <c:majorTickMark val="out"/>
        <c:minorTickMark val="none"/>
        <c:tickLblPos val="nextTo"/>
        <c:txPr>
          <a:bodyPr/>
          <a:lstStyle/>
          <a:p>
            <a:pPr>
              <a:defRPr lang="en-US" cap="none" sz="1100" b="1" i="0" u="none" baseline="0"/>
            </a:pPr>
          </a:p>
        </c:txPr>
        <c:crossAx val="34378741"/>
        <c:crossesAt val="1"/>
        <c:crossBetween val="midCat"/>
        <c:dispUnits/>
        <c:majorUnit val="10000000"/>
      </c:valAx>
      <c:spPr>
        <a:solidFill>
          <a:srgbClr val="C0C0C0"/>
        </a:solidFill>
        <a:ln w="25400">
          <a:solidFill>
            <a:srgbClr val="FFFFFF"/>
          </a:solidFill>
        </a:ln>
      </c:spPr>
    </c:plotArea>
    <c:plotVisOnly val="1"/>
    <c:dispBlanksAs val="gap"/>
    <c:showDLblsOverMax val="0"/>
  </c:chart>
  <c:spPr>
    <a:ln w="25400">
      <a:solidFill/>
    </a:ln>
  </c:spPr>
  <c:txPr>
    <a:bodyPr vert="horz" rot="0"/>
    <a:lstStyle/>
    <a:p>
      <a:pPr>
        <a:defRPr lang="en-US" cap="none" sz="16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7675"/>
          <c:y val="0.2625"/>
          <c:w val="0.43425"/>
          <c:h val="0.5565"/>
        </c:manualLayout>
      </c:layout>
      <c:pie3DChart>
        <c:varyColors val="1"/>
        <c:ser>
          <c:idx val="0"/>
          <c:order val="0"/>
          <c:explosion val="33"/>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25" b="1"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25" b="1"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25" b="1"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25" b="1" i="0" u="none" baseline="0"/>
                  </a:pPr>
                </a:p>
              </c:txPr>
              <c:numFmt formatCode="0.0%" sourceLinked="0"/>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125" b="1" i="0" u="none" baseline="0"/>
                      <a:t>All 
Other
10.0%</a:t>
                    </a:r>
                  </a:p>
                </c:rich>
              </c:tx>
              <c:numFmt formatCode="General" sourceLinked="1"/>
              <c:showLegendKey val="0"/>
              <c:showVal val="0"/>
              <c:showBubbleSize val="0"/>
              <c:showCatName val="1"/>
              <c:showSerName val="0"/>
              <c:showPercent val="1"/>
            </c:dLbl>
            <c:numFmt formatCode="0.0%" sourceLinked="0"/>
            <c:txPr>
              <a:bodyPr vert="horz" rot="0" anchor="ctr"/>
              <a:lstStyle/>
              <a:p>
                <a:pPr algn="ctr">
                  <a:defRPr lang="en-US" cap="none" sz="1125" b="1" i="0" u="none" baseline="0"/>
                </a:pPr>
              </a:p>
            </c:txPr>
            <c:showLegendKey val="0"/>
            <c:showVal val="0"/>
            <c:showBubbleSize val="0"/>
            <c:showCatName val="1"/>
            <c:showSerName val="0"/>
            <c:showLeaderLines val="0"/>
            <c:showPercent val="1"/>
          </c:dLbls>
          <c:cat>
            <c:strRef>
              <c:f>'Data for Charts'!$A$35:$E$35</c:f>
              <c:strCache>
                <c:ptCount val="5"/>
                <c:pt idx="0">
                  <c:v>ADSL</c:v>
                </c:pt>
                <c:pt idx="1">
                  <c:v>SDSL and Traditional Wireline</c:v>
                </c:pt>
                <c:pt idx="2">
                  <c:v>Cable Modem</c:v>
                </c:pt>
                <c:pt idx="3">
                  <c:v>Fiber</c:v>
                </c:pt>
                <c:pt idx="4">
                  <c:v>All Other</c:v>
                </c:pt>
              </c:strCache>
            </c:strRef>
          </c:cat>
          <c:val>
            <c:numRef>
              <c:f>'Data for Charts'!$A$36:$E$36</c:f>
              <c:numCache>
                <c:ptCount val="5"/>
                <c:pt idx="0">
                  <c:v>20835274</c:v>
                </c:pt>
                <c:pt idx="1">
                  <c:v>116881</c:v>
                </c:pt>
                <c:pt idx="2">
                  <c:v>32920397</c:v>
                </c:pt>
                <c:pt idx="3">
                  <c:v>1150246</c:v>
                </c:pt>
                <c:pt idx="4">
                  <c:v>6080012</c:v>
                </c:pt>
              </c:numCache>
            </c:numRef>
          </c:val>
        </c:ser>
      </c:pie3DChart>
      <c:spPr>
        <a:solidFill>
          <a:srgbClr val="FFFFFF"/>
        </a:solidFill>
        <a:ln w="12700">
          <a:solidFill>
            <a:srgbClr val="FFFFFF"/>
          </a:solidFill>
        </a:ln>
      </c:spPr>
    </c:plotArea>
    <c:sideWall>
      <c:thickness val="0"/>
    </c:sideWall>
    <c:backWall>
      <c:thickness val="0"/>
    </c:backWall>
    <c:plotVisOnly val="1"/>
    <c:dispBlanksAs val="gap"/>
    <c:showDLblsOverMax val="0"/>
  </c:chart>
  <c:spPr>
    <a:solidFill>
      <a:srgbClr val="FFFFFF"/>
    </a:solidFill>
    <a:ln w="25400">
      <a:solidFill>
        <a:srgbClr val="FFFFFF"/>
      </a:solidFill>
    </a:ln>
  </c:spPr>
  <c:txPr>
    <a:bodyPr vert="horz" rot="0"/>
    <a:lstStyle/>
    <a:p>
      <a:pPr>
        <a:defRPr lang="en-US" cap="none" sz="11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150" b="1"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150" b="1" i="0" u="none" baseline="0"/>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150" b="1" i="0" u="none" baseline="0"/>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150" b="1"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150" b="1" i="0" u="none" baseline="0"/>
                </a:pPr>
              </a:p>
            </c:txPr>
            <c:showLegendKey val="0"/>
            <c:showVal val="0"/>
            <c:showBubbleSize val="0"/>
            <c:showCatName val="0"/>
            <c:showSerName val="0"/>
            <c:showLeaderLines val="0"/>
            <c:showPercent val="1"/>
          </c:dLbls>
          <c:cat>
            <c:strRef>
              <c:f>'Data for Charts'!$A$40:$A$42</c:f>
              <c:strCache>
                <c:ptCount val="3"/>
                <c:pt idx="0">
                  <c:v>&gt; than 200 kbps, &lt; than 2.5 mbps</c:v>
                </c:pt>
                <c:pt idx="1">
                  <c:v>≥ than 2.5 mbps, &lt; than 10 mbps</c:v>
                </c:pt>
                <c:pt idx="2">
                  <c:v>≥ than 10 mbps</c:v>
                </c:pt>
              </c:strCache>
            </c:strRef>
          </c:cat>
          <c:val>
            <c:numRef>
              <c:f>'Data for Charts'!$D$40:$D$42</c:f>
              <c:numCache>
                <c:ptCount val="3"/>
                <c:pt idx="0">
                  <c:v>27944008</c:v>
                </c:pt>
                <c:pt idx="1">
                  <c:v>37683911</c:v>
                </c:pt>
                <c:pt idx="2">
                  <c:v>3928162</c:v>
                </c:pt>
              </c:numCache>
            </c:numRef>
          </c:val>
        </c:ser>
      </c:pie3DChart>
      <c:spPr>
        <a:noFill/>
        <a:ln>
          <a:noFill/>
        </a:ln>
      </c:spPr>
    </c:plotArea>
    <c:legend>
      <c:legendPos val="r"/>
      <c:layout/>
      <c:overlay val="0"/>
      <c:txPr>
        <a:bodyPr vert="horz" rot="0"/>
        <a:lstStyle/>
        <a:p>
          <a:pPr>
            <a:defRPr lang="en-US" cap="none" sz="1200" b="1" i="0" u="none" baseline="0"/>
          </a:pPr>
        </a:p>
      </c:txPr>
    </c:legend>
    <c:sideWall>
      <c:thickness val="0"/>
    </c:sideWall>
    <c:backWall>
      <c:thickness val="0"/>
    </c:backWall>
    <c:plotVisOnly val="1"/>
    <c:dispBlanksAs val="gap"/>
    <c:showDLblsOverMax val="0"/>
  </c:chart>
  <c:spPr>
    <a:ln w="25400">
      <a:solid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33</xdr:row>
      <xdr:rowOff>0</xdr:rowOff>
    </xdr:from>
    <xdr:to>
      <xdr:col>18</xdr:col>
      <xdr:colOff>0</xdr:colOff>
      <xdr:row>51</xdr:row>
      <xdr:rowOff>66675</xdr:rowOff>
    </xdr:to>
    <xdr:graphicFrame>
      <xdr:nvGraphicFramePr>
        <xdr:cNvPr id="1" name="Chart 1"/>
        <xdr:cNvGraphicFramePr/>
      </xdr:nvGraphicFramePr>
      <xdr:xfrm>
        <a:off x="9525" y="4838700"/>
        <a:ext cx="9525000" cy="29813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56</xdr:row>
      <xdr:rowOff>57150</xdr:rowOff>
    </xdr:from>
    <xdr:to>
      <xdr:col>17</xdr:col>
      <xdr:colOff>38100</xdr:colOff>
      <xdr:row>76</xdr:row>
      <xdr:rowOff>9525</xdr:rowOff>
    </xdr:to>
    <xdr:graphicFrame>
      <xdr:nvGraphicFramePr>
        <xdr:cNvPr id="2" name="Chart 2"/>
        <xdr:cNvGraphicFramePr/>
      </xdr:nvGraphicFramePr>
      <xdr:xfrm>
        <a:off x="76200" y="8629650"/>
        <a:ext cx="8705850" cy="3200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9525</xdr:rowOff>
    </xdr:from>
    <xdr:to>
      <xdr:col>18</xdr:col>
      <xdr:colOff>9525</xdr:colOff>
      <xdr:row>51</xdr:row>
      <xdr:rowOff>47625</xdr:rowOff>
    </xdr:to>
    <xdr:graphicFrame>
      <xdr:nvGraphicFramePr>
        <xdr:cNvPr id="1" name="Chart 1"/>
        <xdr:cNvGraphicFramePr/>
      </xdr:nvGraphicFramePr>
      <xdr:xfrm>
        <a:off x="0" y="4895850"/>
        <a:ext cx="9486900" cy="30289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56</xdr:row>
      <xdr:rowOff>28575</xdr:rowOff>
    </xdr:from>
    <xdr:to>
      <xdr:col>17</xdr:col>
      <xdr:colOff>704850</xdr:colOff>
      <xdr:row>75</xdr:row>
      <xdr:rowOff>142875</xdr:rowOff>
    </xdr:to>
    <xdr:graphicFrame>
      <xdr:nvGraphicFramePr>
        <xdr:cNvPr id="2" name="Chart 3"/>
        <xdr:cNvGraphicFramePr/>
      </xdr:nvGraphicFramePr>
      <xdr:xfrm>
        <a:off x="19050" y="8648700"/>
        <a:ext cx="9429750" cy="3209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17</xdr:col>
      <xdr:colOff>666750</xdr:colOff>
      <xdr:row>51</xdr:row>
      <xdr:rowOff>38100</xdr:rowOff>
    </xdr:to>
    <xdr:graphicFrame>
      <xdr:nvGraphicFramePr>
        <xdr:cNvPr id="1" name="Chart 1"/>
        <xdr:cNvGraphicFramePr/>
      </xdr:nvGraphicFramePr>
      <xdr:xfrm>
        <a:off x="0" y="4733925"/>
        <a:ext cx="9391650" cy="29622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56</xdr:row>
      <xdr:rowOff>28575</xdr:rowOff>
    </xdr:from>
    <xdr:to>
      <xdr:col>17</xdr:col>
      <xdr:colOff>619125</xdr:colOff>
      <xdr:row>77</xdr:row>
      <xdr:rowOff>123825</xdr:rowOff>
    </xdr:to>
    <xdr:graphicFrame>
      <xdr:nvGraphicFramePr>
        <xdr:cNvPr id="2" name="Chart 3"/>
        <xdr:cNvGraphicFramePr/>
      </xdr:nvGraphicFramePr>
      <xdr:xfrm>
        <a:off x="19050" y="8486775"/>
        <a:ext cx="9324975" cy="35242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17</xdr:col>
      <xdr:colOff>695325</xdr:colOff>
      <xdr:row>51</xdr:row>
      <xdr:rowOff>133350</xdr:rowOff>
    </xdr:to>
    <xdr:graphicFrame>
      <xdr:nvGraphicFramePr>
        <xdr:cNvPr id="1" name="Chart 1"/>
        <xdr:cNvGraphicFramePr/>
      </xdr:nvGraphicFramePr>
      <xdr:xfrm>
        <a:off x="0" y="4857750"/>
        <a:ext cx="9391650" cy="30765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56</xdr:row>
      <xdr:rowOff>57150</xdr:rowOff>
    </xdr:from>
    <xdr:to>
      <xdr:col>17</xdr:col>
      <xdr:colOff>647700</xdr:colOff>
      <xdr:row>75</xdr:row>
      <xdr:rowOff>133350</xdr:rowOff>
    </xdr:to>
    <xdr:graphicFrame>
      <xdr:nvGraphicFramePr>
        <xdr:cNvPr id="2" name="Chart 3"/>
        <xdr:cNvGraphicFramePr/>
      </xdr:nvGraphicFramePr>
      <xdr:xfrm>
        <a:off x="28575" y="8562975"/>
        <a:ext cx="9315450" cy="3181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85725</xdr:rowOff>
    </xdr:from>
    <xdr:to>
      <xdr:col>6</xdr:col>
      <xdr:colOff>847725</xdr:colOff>
      <xdr:row>49</xdr:row>
      <xdr:rowOff>95250</xdr:rowOff>
    </xdr:to>
    <xdr:graphicFrame>
      <xdr:nvGraphicFramePr>
        <xdr:cNvPr id="1" name="Chart 3"/>
        <xdr:cNvGraphicFramePr/>
      </xdr:nvGraphicFramePr>
      <xdr:xfrm>
        <a:off x="38100" y="7277100"/>
        <a:ext cx="6896100"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26</xdr:row>
      <xdr:rowOff>19050</xdr:rowOff>
    </xdr:from>
    <xdr:to>
      <xdr:col>11</xdr:col>
      <xdr:colOff>95250</xdr:colOff>
      <xdr:row>41</xdr:row>
      <xdr:rowOff>142875</xdr:rowOff>
    </xdr:to>
    <xdr:graphicFrame>
      <xdr:nvGraphicFramePr>
        <xdr:cNvPr id="1" name="Chart 1"/>
        <xdr:cNvGraphicFramePr/>
      </xdr:nvGraphicFramePr>
      <xdr:xfrm>
        <a:off x="133350" y="4276725"/>
        <a:ext cx="6210300" cy="25527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47</xdr:row>
      <xdr:rowOff>66675</xdr:rowOff>
    </xdr:from>
    <xdr:to>
      <xdr:col>12</xdr:col>
      <xdr:colOff>180975</xdr:colOff>
      <xdr:row>73</xdr:row>
      <xdr:rowOff>85725</xdr:rowOff>
    </xdr:to>
    <xdr:graphicFrame>
      <xdr:nvGraphicFramePr>
        <xdr:cNvPr id="1" name="Chart 1"/>
        <xdr:cNvGraphicFramePr/>
      </xdr:nvGraphicFramePr>
      <xdr:xfrm>
        <a:off x="19050" y="6105525"/>
        <a:ext cx="5924550" cy="42291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19050</xdr:rowOff>
    </xdr:from>
    <xdr:to>
      <xdr:col>48</xdr:col>
      <xdr:colOff>142875</xdr:colOff>
      <xdr:row>67</xdr:row>
      <xdr:rowOff>28575</xdr:rowOff>
    </xdr:to>
    <xdr:graphicFrame>
      <xdr:nvGraphicFramePr>
        <xdr:cNvPr id="1" name="Chart 1"/>
        <xdr:cNvGraphicFramePr/>
      </xdr:nvGraphicFramePr>
      <xdr:xfrm>
        <a:off x="0" y="4505325"/>
        <a:ext cx="8801100" cy="64865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35</xdr:col>
      <xdr:colOff>0</xdr:colOff>
      <xdr:row>21</xdr:row>
      <xdr:rowOff>0</xdr:rowOff>
    </xdr:to>
    <xdr:graphicFrame>
      <xdr:nvGraphicFramePr>
        <xdr:cNvPr id="1" name="Chart 1"/>
        <xdr:cNvGraphicFramePr/>
      </xdr:nvGraphicFramePr>
      <xdr:xfrm>
        <a:off x="114300" y="4019550"/>
        <a:ext cx="2306002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Q84"/>
  <sheetViews>
    <sheetView tabSelected="1" workbookViewId="0" topLeftCell="A1">
      <selection activeCell="A1" sqref="A1:R1"/>
    </sheetView>
  </sheetViews>
  <sheetFormatPr defaultColWidth="9.140625" defaultRowHeight="12.75"/>
  <cols>
    <col min="1" max="1" width="28.7109375" style="0" customWidth="1"/>
    <col min="2" max="2" width="9.8515625" style="0" hidden="1" customWidth="1"/>
    <col min="3" max="3" width="11.28125" style="0" customWidth="1"/>
    <col min="4" max="4" width="9.8515625" style="0" hidden="1" customWidth="1"/>
    <col min="5" max="5" width="11.28125" style="0" customWidth="1"/>
    <col min="6" max="6" width="10.7109375" style="0" hidden="1" customWidth="1"/>
    <col min="7" max="7" width="11.28125" style="0" customWidth="1"/>
    <col min="8" max="8" width="10.421875" style="0" hidden="1" customWidth="1"/>
    <col min="9" max="9" width="11.28125" style="0" customWidth="1"/>
    <col min="10" max="10" width="10.57421875" style="0" hidden="1" customWidth="1"/>
    <col min="11" max="11" width="11.28125" style="0" customWidth="1"/>
    <col min="12" max="12" width="11.28125" style="0" hidden="1" customWidth="1"/>
    <col min="13" max="13" width="0.85546875" style="0" customWidth="1"/>
    <col min="14" max="17" width="11.28125" style="0" customWidth="1"/>
    <col min="18" max="18" width="11.8515625" style="0" customWidth="1"/>
    <col min="19" max="19" width="5.57421875" style="0" customWidth="1"/>
    <col min="20" max="21" width="24.28125" style="0" customWidth="1"/>
    <col min="22" max="22" width="15.140625" style="0" customWidth="1"/>
    <col min="23" max="23" width="13.8515625" style="0" customWidth="1"/>
    <col min="24" max="24" width="8.28125" style="0" customWidth="1"/>
    <col min="25" max="25" width="11.7109375" style="0" customWidth="1"/>
    <col min="26" max="26" width="15.00390625" style="0" customWidth="1"/>
    <col min="27" max="27" width="12.7109375" style="0" customWidth="1"/>
    <col min="28" max="28" width="15.7109375" style="0" customWidth="1"/>
    <col min="29" max="29" width="10.28125" style="0" customWidth="1"/>
    <col min="30" max="30" width="10.140625" style="0" bestFit="1" customWidth="1"/>
    <col min="31" max="31" width="10.8515625" style="0" customWidth="1"/>
    <col min="32" max="38" width="10.140625" style="0" bestFit="1" customWidth="1"/>
    <col min="39" max="39" width="10.140625" style="0" customWidth="1"/>
    <col min="40" max="41" width="10.140625" style="0" bestFit="1" customWidth="1"/>
    <col min="42" max="42" width="10.140625" style="0" customWidth="1"/>
    <col min="43" max="43" width="10.140625" style="0" bestFit="1" customWidth="1"/>
  </cols>
  <sheetData>
    <row r="1" spans="1:25" s="804" customFormat="1" ht="16.5" customHeight="1">
      <c r="A1" s="1169" t="s">
        <v>5</v>
      </c>
      <c r="B1" s="1169"/>
      <c r="C1" s="1169"/>
      <c r="D1" s="1169"/>
      <c r="E1" s="1169"/>
      <c r="F1" s="1169"/>
      <c r="G1" s="1169"/>
      <c r="H1" s="1169"/>
      <c r="I1" s="1169"/>
      <c r="J1" s="1169"/>
      <c r="K1" s="1169"/>
      <c r="L1" s="1169"/>
      <c r="M1" s="1169"/>
      <c r="N1" s="1169"/>
      <c r="O1" s="1169"/>
      <c r="P1" s="1169"/>
      <c r="Q1" s="1169"/>
      <c r="R1" s="1169"/>
      <c r="S1" s="898"/>
      <c r="T1" s="898"/>
      <c r="U1" s="898"/>
      <c r="V1" s="898"/>
      <c r="W1" s="819"/>
      <c r="X1" s="819"/>
      <c r="Y1" s="819"/>
    </row>
    <row r="2" spans="1:25" s="804" customFormat="1" ht="18" customHeight="1">
      <c r="A2" s="1172" t="s">
        <v>360</v>
      </c>
      <c r="B2" s="1172"/>
      <c r="C2" s="1172"/>
      <c r="D2" s="1172"/>
      <c r="E2" s="1172"/>
      <c r="F2" s="1172"/>
      <c r="G2" s="1172"/>
      <c r="H2" s="1172"/>
      <c r="I2" s="1172"/>
      <c r="J2" s="1172"/>
      <c r="K2" s="1172"/>
      <c r="L2" s="1172"/>
      <c r="M2" s="1172"/>
      <c r="N2" s="1172"/>
      <c r="O2" s="1172"/>
      <c r="P2" s="1172"/>
      <c r="Q2" s="1172"/>
      <c r="R2" s="1169"/>
      <c r="S2" s="898"/>
      <c r="T2" s="898"/>
      <c r="U2" s="898"/>
      <c r="V2" s="898"/>
      <c r="W2" s="819"/>
      <c r="X2" s="819"/>
      <c r="Y2" s="819"/>
    </row>
    <row r="3" spans="1:25" s="804" customFormat="1" ht="16.5" customHeight="1">
      <c r="A3" s="1170" t="s">
        <v>216</v>
      </c>
      <c r="B3" s="1170"/>
      <c r="C3" s="1170"/>
      <c r="D3" s="1170"/>
      <c r="E3" s="1170"/>
      <c r="F3" s="1170"/>
      <c r="G3" s="1170"/>
      <c r="H3" s="1170"/>
      <c r="I3" s="1170"/>
      <c r="J3" s="1170"/>
      <c r="K3" s="1170"/>
      <c r="L3" s="1170"/>
      <c r="M3" s="1170"/>
      <c r="N3" s="1170"/>
      <c r="O3" s="1170"/>
      <c r="P3" s="1170"/>
      <c r="Q3" s="1170"/>
      <c r="R3" s="1171"/>
      <c r="S3" s="899"/>
      <c r="T3" s="899"/>
      <c r="U3" s="899"/>
      <c r="V3" s="899"/>
      <c r="W3" s="820"/>
      <c r="X3" s="820"/>
      <c r="Y3" s="820"/>
    </row>
    <row r="4" spans="1:25" ht="6" customHeight="1" thickBot="1">
      <c r="A4" s="69"/>
      <c r="B4" s="69"/>
      <c r="C4" s="69"/>
      <c r="D4" s="69"/>
      <c r="E4" s="69"/>
      <c r="F4" s="69"/>
      <c r="G4" s="69"/>
      <c r="H4" s="69"/>
      <c r="I4" s="69"/>
      <c r="J4" s="69"/>
      <c r="K4" s="69"/>
      <c r="L4" s="69"/>
      <c r="M4" s="69"/>
      <c r="N4" s="69"/>
      <c r="O4" s="69"/>
      <c r="P4" s="69"/>
      <c r="Q4" s="69"/>
      <c r="R4" s="69"/>
      <c r="S4" s="68"/>
      <c r="T4" s="68"/>
      <c r="U4" s="68"/>
      <c r="V4" s="68"/>
      <c r="W4" s="68"/>
      <c r="X4" s="68"/>
      <c r="Y4" s="68"/>
    </row>
    <row r="5" spans="1:25" ht="3" customHeight="1">
      <c r="A5" s="231"/>
      <c r="B5" s="470"/>
      <c r="C5" s="262"/>
      <c r="D5" s="263"/>
      <c r="E5" s="262"/>
      <c r="F5" s="263"/>
      <c r="G5" s="262"/>
      <c r="H5" s="263"/>
      <c r="I5" s="470"/>
      <c r="J5" s="470"/>
      <c r="K5" s="262"/>
      <c r="L5" s="264"/>
      <c r="M5" s="264"/>
      <c r="N5" s="265"/>
      <c r="O5" s="263"/>
      <c r="P5" s="262"/>
      <c r="Q5" s="263"/>
      <c r="R5" s="1032"/>
      <c r="S5" s="426"/>
      <c r="T5" s="426"/>
      <c r="U5" s="426"/>
      <c r="V5" s="426"/>
      <c r="W5" s="426"/>
      <c r="X5" s="426"/>
      <c r="Y5" s="426"/>
    </row>
    <row r="6" spans="1:25" ht="10.5" customHeight="1">
      <c r="A6" s="1180" t="s">
        <v>359</v>
      </c>
      <c r="B6" s="670">
        <v>1999</v>
      </c>
      <c r="C6" s="1181" t="s">
        <v>98</v>
      </c>
      <c r="D6" s="1182"/>
      <c r="E6" s="1173">
        <v>2001</v>
      </c>
      <c r="F6" s="1174"/>
      <c r="G6" s="1173">
        <v>2002</v>
      </c>
      <c r="H6" s="1174"/>
      <c r="I6" s="650">
        <v>2003</v>
      </c>
      <c r="J6" s="650">
        <v>2003</v>
      </c>
      <c r="K6" s="1173">
        <v>2004</v>
      </c>
      <c r="L6" s="1162"/>
      <c r="M6" s="639"/>
      <c r="N6" s="1175">
        <v>2005</v>
      </c>
      <c r="O6" s="1176"/>
      <c r="P6" s="1173">
        <v>2006</v>
      </c>
      <c r="Q6" s="1174"/>
      <c r="R6" s="1033">
        <v>2007</v>
      </c>
      <c r="S6" s="381"/>
      <c r="T6" s="381"/>
      <c r="U6" s="381"/>
      <c r="V6" s="381"/>
      <c r="W6" s="381"/>
      <c r="X6" s="381"/>
      <c r="Y6" s="381"/>
    </row>
    <row r="7" spans="1:25" ht="3" customHeight="1">
      <c r="A7" s="1180"/>
      <c r="B7" s="651"/>
      <c r="C7" s="652"/>
      <c r="D7" s="653"/>
      <c r="E7" s="652"/>
      <c r="F7" s="653"/>
      <c r="G7" s="652"/>
      <c r="H7" s="653"/>
      <c r="I7" s="651"/>
      <c r="J7" s="651"/>
      <c r="K7" s="652"/>
      <c r="L7" s="603"/>
      <c r="M7" s="603"/>
      <c r="N7" s="602"/>
      <c r="O7" s="653"/>
      <c r="P7" s="652"/>
      <c r="Q7" s="653"/>
      <c r="R7" s="1034"/>
      <c r="S7" s="176"/>
      <c r="T7" s="176"/>
      <c r="U7" s="176"/>
      <c r="V7" s="176"/>
      <c r="W7" s="176"/>
      <c r="X7" s="176"/>
      <c r="Y7" s="176"/>
    </row>
    <row r="8" spans="1:29" ht="12" customHeight="1">
      <c r="A8" s="1180"/>
      <c r="B8" s="1165" t="s">
        <v>128</v>
      </c>
      <c r="C8" s="1183" t="s">
        <v>129</v>
      </c>
      <c r="D8" s="1178" t="s">
        <v>128</v>
      </c>
      <c r="E8" s="1183" t="s">
        <v>129</v>
      </c>
      <c r="F8" s="1178" t="s">
        <v>128</v>
      </c>
      <c r="G8" s="1159" t="s">
        <v>129</v>
      </c>
      <c r="H8" s="1178" t="s">
        <v>128</v>
      </c>
      <c r="I8" s="1148" t="s">
        <v>129</v>
      </c>
      <c r="J8" s="1165" t="s">
        <v>128</v>
      </c>
      <c r="K8" s="1155" t="s">
        <v>129</v>
      </c>
      <c r="L8" s="1156" t="s">
        <v>128</v>
      </c>
      <c r="M8" s="654"/>
      <c r="N8" s="1163" t="s">
        <v>129</v>
      </c>
      <c r="O8" s="1178" t="s">
        <v>128</v>
      </c>
      <c r="P8" s="1015" t="s">
        <v>129</v>
      </c>
      <c r="Q8" s="1178" t="s">
        <v>128</v>
      </c>
      <c r="R8" s="1167" t="s">
        <v>129</v>
      </c>
      <c r="S8" s="640"/>
      <c r="T8" s="640"/>
      <c r="U8" s="640"/>
      <c r="V8" s="640"/>
      <c r="W8" s="640"/>
      <c r="X8" s="640"/>
      <c r="Y8" s="640"/>
      <c r="Z8" s="266"/>
      <c r="AA8" s="266"/>
      <c r="AC8" s="268"/>
    </row>
    <row r="9" spans="1:29" ht="1.5" customHeight="1">
      <c r="A9" s="1180"/>
      <c r="B9" s="1166"/>
      <c r="C9" s="1161"/>
      <c r="D9" s="1179"/>
      <c r="E9" s="1161"/>
      <c r="F9" s="1179"/>
      <c r="G9" s="1160"/>
      <c r="H9" s="1179"/>
      <c r="I9" s="1149"/>
      <c r="J9" s="1166"/>
      <c r="K9" s="1181"/>
      <c r="L9" s="1157"/>
      <c r="M9" s="656"/>
      <c r="N9" s="1164"/>
      <c r="O9" s="1154"/>
      <c r="P9" s="1029"/>
      <c r="Q9" s="1179"/>
      <c r="R9" s="1168"/>
      <c r="S9" s="636"/>
      <c r="T9" s="636"/>
      <c r="U9" s="636"/>
      <c r="V9" s="636"/>
      <c r="W9" s="636"/>
      <c r="X9" s="636"/>
      <c r="Y9" s="636"/>
      <c r="Z9" s="266"/>
      <c r="AA9" s="266"/>
      <c r="AC9" s="268"/>
    </row>
    <row r="10" spans="1:29" ht="3" customHeight="1">
      <c r="A10" s="41"/>
      <c r="B10" s="644"/>
      <c r="C10" s="273"/>
      <c r="D10" s="274"/>
      <c r="E10" s="273"/>
      <c r="F10" s="274"/>
      <c r="G10" s="838"/>
      <c r="H10" s="274"/>
      <c r="I10" s="39"/>
      <c r="J10" s="647"/>
      <c r="K10" s="275"/>
      <c r="L10" s="39"/>
      <c r="M10" s="39"/>
      <c r="N10" s="553"/>
      <c r="O10" s="667"/>
      <c r="P10" s="275"/>
      <c r="Q10" s="667"/>
      <c r="R10" s="1039" t="s">
        <v>129</v>
      </c>
      <c r="S10" s="426"/>
      <c r="T10" s="426"/>
      <c r="U10" s="426"/>
      <c r="V10" s="426"/>
      <c r="W10" s="426"/>
      <c r="X10" s="426"/>
      <c r="Y10" s="426"/>
      <c r="Z10" s="266"/>
      <c r="AA10" s="266"/>
      <c r="AC10" s="268"/>
    </row>
    <row r="11" spans="1:29" ht="6" customHeight="1">
      <c r="A11" s="54"/>
      <c r="B11" s="645"/>
      <c r="C11" s="276"/>
      <c r="D11" s="277"/>
      <c r="E11" s="451"/>
      <c r="F11" s="278"/>
      <c r="G11" s="648"/>
      <c r="H11" s="646"/>
      <c r="I11" s="315"/>
      <c r="J11" s="648"/>
      <c r="K11" s="405"/>
      <c r="L11" s="56"/>
      <c r="M11" s="56"/>
      <c r="N11" s="554"/>
      <c r="O11" s="646"/>
      <c r="P11" s="405"/>
      <c r="Q11" s="646"/>
      <c r="R11" s="1035"/>
      <c r="S11" s="426"/>
      <c r="T11" s="426"/>
      <c r="U11" s="426"/>
      <c r="V11" s="426"/>
      <c r="W11" s="426"/>
      <c r="X11" s="426"/>
      <c r="Y11" s="426"/>
      <c r="AC11" s="268"/>
    </row>
    <row r="12" spans="1:36" ht="15">
      <c r="A12" s="42" t="s">
        <v>100</v>
      </c>
      <c r="B12" s="453">
        <v>369792</v>
      </c>
      <c r="C12" s="281">
        <v>951583</v>
      </c>
      <c r="D12" s="282">
        <v>1977101</v>
      </c>
      <c r="E12" s="452">
        <v>2693834</v>
      </c>
      <c r="F12" s="282">
        <v>3947808</v>
      </c>
      <c r="G12" s="455">
        <v>5101493</v>
      </c>
      <c r="H12" s="282">
        <v>6471716</v>
      </c>
      <c r="I12" s="283">
        <v>7675114</v>
      </c>
      <c r="J12" s="455">
        <v>9509442</v>
      </c>
      <c r="K12" s="406">
        <v>11398199</v>
      </c>
      <c r="L12" s="254">
        <v>13817280</v>
      </c>
      <c r="M12" s="254"/>
      <c r="N12" s="555">
        <v>16316309</v>
      </c>
      <c r="O12" s="830">
        <v>19515483</v>
      </c>
      <c r="P12" s="406">
        <v>22584255</v>
      </c>
      <c r="Q12" s="1030">
        <v>25412883</v>
      </c>
      <c r="R12" s="1037">
        <v>27516171</v>
      </c>
      <c r="S12" s="353"/>
      <c r="T12" s="1115"/>
      <c r="U12" s="870"/>
      <c r="V12" s="641"/>
      <c r="W12" s="794"/>
      <c r="X12" s="794"/>
      <c r="Y12" s="794"/>
      <c r="Z12" s="795"/>
      <c r="AA12" s="30"/>
      <c r="AB12" s="794"/>
      <c r="AC12" s="42"/>
      <c r="AD12" s="481"/>
      <c r="AE12" s="481"/>
      <c r="AF12" s="481"/>
      <c r="AG12" s="481"/>
      <c r="AH12" s="481"/>
      <c r="AI12" s="481"/>
      <c r="AJ12" s="481"/>
    </row>
    <row r="13" spans="1:36" ht="15">
      <c r="A13" s="42" t="s">
        <v>180</v>
      </c>
      <c r="B13" s="473" t="s">
        <v>178</v>
      </c>
      <c r="C13" s="281">
        <v>758594</v>
      </c>
      <c r="D13" s="282">
        <v>1021291</v>
      </c>
      <c r="E13" s="452">
        <v>1088066</v>
      </c>
      <c r="F13" s="282">
        <v>1078597</v>
      </c>
      <c r="G13" s="455">
        <v>1186680</v>
      </c>
      <c r="H13" s="282">
        <v>1216208</v>
      </c>
      <c r="I13" s="283">
        <v>1215713</v>
      </c>
      <c r="J13" s="455">
        <v>1305070</v>
      </c>
      <c r="K13" s="406">
        <v>1407121</v>
      </c>
      <c r="L13" s="254">
        <v>1468566</v>
      </c>
      <c r="M13" s="254"/>
      <c r="N13" s="555">
        <v>898468</v>
      </c>
      <c r="O13" s="830">
        <v>878973</v>
      </c>
      <c r="P13" s="406">
        <v>948134</v>
      </c>
      <c r="Q13" s="1030">
        <v>1030698</v>
      </c>
      <c r="R13" s="1037">
        <v>1028654</v>
      </c>
      <c r="S13" s="353"/>
      <c r="T13" s="1115"/>
      <c r="U13" s="870"/>
      <c r="V13" s="641"/>
      <c r="W13" s="794"/>
      <c r="X13" s="794"/>
      <c r="Y13" s="794"/>
      <c r="Z13" s="795"/>
      <c r="AA13" s="30"/>
      <c r="AB13" s="638"/>
      <c r="AC13" s="42"/>
      <c r="AD13" s="481"/>
      <c r="AE13" s="481"/>
      <c r="AF13" s="481"/>
      <c r="AG13" s="481"/>
      <c r="AH13" s="481"/>
      <c r="AI13" s="481"/>
      <c r="AJ13" s="481"/>
    </row>
    <row r="14" spans="1:29" ht="15">
      <c r="A14" s="42" t="s">
        <v>173</v>
      </c>
      <c r="B14" s="473" t="s">
        <v>178</v>
      </c>
      <c r="C14" s="461" t="s">
        <v>178</v>
      </c>
      <c r="D14" s="473" t="s">
        <v>178</v>
      </c>
      <c r="E14" s="461" t="s">
        <v>178</v>
      </c>
      <c r="F14" s="473" t="s">
        <v>178</v>
      </c>
      <c r="G14" s="473" t="s">
        <v>178</v>
      </c>
      <c r="H14" s="466" t="s">
        <v>178</v>
      </c>
      <c r="I14" s="462" t="s">
        <v>178</v>
      </c>
      <c r="J14" s="473" t="s">
        <v>178</v>
      </c>
      <c r="K14" s="461" t="s">
        <v>178</v>
      </c>
      <c r="L14" s="462" t="s">
        <v>178</v>
      </c>
      <c r="M14" s="254"/>
      <c r="N14" s="555">
        <v>411731</v>
      </c>
      <c r="O14" s="830">
        <v>368782</v>
      </c>
      <c r="P14" s="406">
        <v>337412</v>
      </c>
      <c r="Q14" s="1030">
        <v>344759</v>
      </c>
      <c r="R14" s="1037">
        <v>319932</v>
      </c>
      <c r="S14" s="353"/>
      <c r="T14" s="1115"/>
      <c r="U14" s="870"/>
      <c r="V14" s="641"/>
      <c r="W14" s="794"/>
      <c r="X14" s="794"/>
      <c r="Y14" s="794"/>
      <c r="Z14" s="795"/>
      <c r="AA14" s="30"/>
      <c r="AB14" s="638"/>
      <c r="AC14" s="42"/>
    </row>
    <row r="15" spans="1:29" ht="15">
      <c r="A15" s="42" t="s">
        <v>174</v>
      </c>
      <c r="B15" s="453">
        <v>609909</v>
      </c>
      <c r="C15" s="461" t="s">
        <v>178</v>
      </c>
      <c r="D15" s="473" t="s">
        <v>178</v>
      </c>
      <c r="E15" s="461" t="s">
        <v>178</v>
      </c>
      <c r="F15" s="473" t="s">
        <v>178</v>
      </c>
      <c r="G15" s="473" t="s">
        <v>178</v>
      </c>
      <c r="H15" s="466" t="s">
        <v>178</v>
      </c>
      <c r="I15" s="462" t="s">
        <v>178</v>
      </c>
      <c r="J15" s="473" t="s">
        <v>178</v>
      </c>
      <c r="K15" s="461" t="s">
        <v>178</v>
      </c>
      <c r="L15" s="462" t="s">
        <v>178</v>
      </c>
      <c r="M15" s="254"/>
      <c r="N15" s="555">
        <v>486737</v>
      </c>
      <c r="O15" s="830">
        <v>510191</v>
      </c>
      <c r="P15" s="406">
        <v>610722</v>
      </c>
      <c r="Q15" s="1030">
        <v>685939</v>
      </c>
      <c r="R15" s="1037">
        <v>708722</v>
      </c>
      <c r="S15" s="353"/>
      <c r="T15" s="1115"/>
      <c r="U15" s="870"/>
      <c r="V15" s="641"/>
      <c r="W15" s="794"/>
      <c r="X15" s="794"/>
      <c r="Y15" s="794"/>
      <c r="Z15" s="795"/>
      <c r="AA15" s="30"/>
      <c r="AB15" s="638"/>
      <c r="AC15" s="42"/>
    </row>
    <row r="16" spans="1:29" ht="15">
      <c r="A16" s="42" t="s">
        <v>179</v>
      </c>
      <c r="B16" s="453">
        <v>1411977</v>
      </c>
      <c r="C16" s="281">
        <v>2284491</v>
      </c>
      <c r="D16" s="282">
        <v>3582874</v>
      </c>
      <c r="E16" s="452">
        <v>5184141</v>
      </c>
      <c r="F16" s="282">
        <v>7059598</v>
      </c>
      <c r="G16" s="455">
        <v>9172895</v>
      </c>
      <c r="H16" s="282">
        <v>11369087</v>
      </c>
      <c r="I16" s="283">
        <v>13684225</v>
      </c>
      <c r="J16" s="455">
        <v>16446322</v>
      </c>
      <c r="K16" s="406">
        <v>18592636</v>
      </c>
      <c r="L16" s="254">
        <v>21357400</v>
      </c>
      <c r="M16" s="254"/>
      <c r="N16" s="555">
        <v>24017442</v>
      </c>
      <c r="O16" s="830">
        <v>26558206</v>
      </c>
      <c r="P16" s="406">
        <v>29174494</v>
      </c>
      <c r="Q16" s="1030">
        <v>31981705</v>
      </c>
      <c r="R16" s="1037">
        <v>34408553</v>
      </c>
      <c r="S16" s="353"/>
      <c r="T16" s="1115"/>
      <c r="U16" s="870"/>
      <c r="V16" s="641"/>
      <c r="W16" s="794"/>
      <c r="X16" s="794"/>
      <c r="Y16" s="794"/>
      <c r="Z16" s="795"/>
      <c r="AA16" s="30"/>
      <c r="AB16" s="794"/>
      <c r="AC16" s="42"/>
    </row>
    <row r="17" spans="1:29" ht="18">
      <c r="A17" s="42" t="s">
        <v>808</v>
      </c>
      <c r="B17" s="455">
        <f>92646.5720349154-50712</f>
        <v>41934.5720349154</v>
      </c>
      <c r="C17" s="281">
        <v>46635.40073103347</v>
      </c>
      <c r="D17" s="282">
        <v>63206.116116096324</v>
      </c>
      <c r="E17" s="452">
        <v>81248.24061961431</v>
      </c>
      <c r="F17" s="282">
        <v>91921.32911298441</v>
      </c>
      <c r="G17" s="455">
        <v>105990.99217932718</v>
      </c>
      <c r="H17" s="282">
        <v>108540.53627499129</v>
      </c>
      <c r="I17" s="283">
        <v>111385.57557634416</v>
      </c>
      <c r="J17" s="455">
        <v>116389.66088611516</v>
      </c>
      <c r="K17" s="406">
        <v>130927.72869546921</v>
      </c>
      <c r="L17" s="254">
        <v>159653</v>
      </c>
      <c r="M17" s="254"/>
      <c r="N17" s="555">
        <v>315651</v>
      </c>
      <c r="O17" s="830">
        <v>448257</v>
      </c>
      <c r="P17" s="406">
        <v>685823</v>
      </c>
      <c r="Q17" s="1030">
        <v>1035677</v>
      </c>
      <c r="R17" s="1037">
        <v>1402652</v>
      </c>
      <c r="S17" s="353"/>
      <c r="T17" s="1115"/>
      <c r="U17" s="870"/>
      <c r="V17" s="641"/>
      <c r="W17" s="794"/>
      <c r="X17" s="794"/>
      <c r="Y17" s="794"/>
      <c r="Z17" s="795"/>
      <c r="AA17" s="30"/>
      <c r="AB17" s="638"/>
      <c r="AC17" s="42"/>
    </row>
    <row r="18" spans="1:29" ht="15">
      <c r="A18" s="42" t="s">
        <v>177</v>
      </c>
      <c r="B18" s="455">
        <v>50404</v>
      </c>
      <c r="C18" s="281">
        <v>65615</v>
      </c>
      <c r="D18" s="282">
        <v>112405</v>
      </c>
      <c r="E18" s="453">
        <v>194707</v>
      </c>
      <c r="F18" s="282">
        <v>212610</v>
      </c>
      <c r="G18" s="455">
        <v>220588</v>
      </c>
      <c r="H18" s="282">
        <v>276067</v>
      </c>
      <c r="I18" s="283">
        <v>309006</v>
      </c>
      <c r="J18" s="455">
        <v>367118</v>
      </c>
      <c r="K18" s="406">
        <v>421690</v>
      </c>
      <c r="L18" s="254">
        <v>549621</v>
      </c>
      <c r="M18" s="254"/>
      <c r="N18" s="555">
        <v>965068</v>
      </c>
      <c r="O18" s="830">
        <v>3812655</v>
      </c>
      <c r="P18" s="406">
        <v>11872998</v>
      </c>
      <c r="Q18" s="1030">
        <v>23344106</v>
      </c>
      <c r="R18" s="1037">
        <v>36560197</v>
      </c>
      <c r="S18" s="353"/>
      <c r="T18" s="1115"/>
      <c r="U18" s="870"/>
      <c r="V18" s="641"/>
      <c r="W18" s="794"/>
      <c r="X18" s="794"/>
      <c r="Y18" s="794"/>
      <c r="Z18" s="795"/>
      <c r="AA18" s="30"/>
      <c r="AB18" s="638"/>
      <c r="AC18" s="42"/>
    </row>
    <row r="19" spans="1:29" ht="15">
      <c r="A19" s="42" t="s">
        <v>175</v>
      </c>
      <c r="B19" s="473" t="s">
        <v>178</v>
      </c>
      <c r="C19" s="461" t="s">
        <v>178</v>
      </c>
      <c r="D19" s="473" t="s">
        <v>178</v>
      </c>
      <c r="E19" s="461" t="s">
        <v>178</v>
      </c>
      <c r="F19" s="473" t="s">
        <v>178</v>
      </c>
      <c r="G19" s="473" t="s">
        <v>178</v>
      </c>
      <c r="H19" s="466" t="s">
        <v>178</v>
      </c>
      <c r="I19" s="462" t="s">
        <v>178</v>
      </c>
      <c r="J19" s="473" t="s">
        <v>178</v>
      </c>
      <c r="K19" s="461" t="s">
        <v>178</v>
      </c>
      <c r="L19" s="462" t="s">
        <v>178</v>
      </c>
      <c r="M19" s="254"/>
      <c r="N19" s="563">
        <v>376837</v>
      </c>
      <c r="O19" s="305">
        <v>426928</v>
      </c>
      <c r="P19" s="304">
        <v>495365</v>
      </c>
      <c r="Q19" s="1030">
        <v>571980</v>
      </c>
      <c r="R19" s="1037">
        <v>668803</v>
      </c>
      <c r="S19" s="353"/>
      <c r="T19" s="1115"/>
      <c r="U19" s="870"/>
      <c r="V19" s="641"/>
      <c r="W19" s="794"/>
      <c r="X19" s="794"/>
      <c r="Y19" s="794"/>
      <c r="Z19" s="795"/>
      <c r="AA19" s="30"/>
      <c r="AB19" s="638"/>
      <c r="AC19" s="42"/>
    </row>
    <row r="20" spans="1:29" ht="15">
      <c r="A20" s="42" t="s">
        <v>176</v>
      </c>
      <c r="B20" s="473" t="s">
        <v>178</v>
      </c>
      <c r="C20" s="461" t="s">
        <v>178</v>
      </c>
      <c r="D20" s="473" t="s">
        <v>178</v>
      </c>
      <c r="E20" s="461" t="s">
        <v>178</v>
      </c>
      <c r="F20" s="473" t="s">
        <v>178</v>
      </c>
      <c r="G20" s="473" t="s">
        <v>178</v>
      </c>
      <c r="H20" s="466" t="s">
        <v>178</v>
      </c>
      <c r="I20" s="462" t="s">
        <v>178</v>
      </c>
      <c r="J20" s="473" t="s">
        <v>178</v>
      </c>
      <c r="K20" s="461" t="s">
        <v>178</v>
      </c>
      <c r="L20" s="462" t="s">
        <v>178</v>
      </c>
      <c r="M20" s="254"/>
      <c r="N20" s="555">
        <v>208695</v>
      </c>
      <c r="O20" s="830">
        <v>257431</v>
      </c>
      <c r="P20" s="406">
        <v>361113</v>
      </c>
      <c r="Q20" s="1030">
        <v>484277</v>
      </c>
      <c r="R20" s="1037">
        <v>586141</v>
      </c>
      <c r="S20" s="353"/>
      <c r="T20" s="1115"/>
      <c r="U20" s="870"/>
      <c r="V20" s="641"/>
      <c r="W20" s="794"/>
      <c r="X20" s="794"/>
      <c r="Y20" s="794"/>
      <c r="Z20" s="795"/>
      <c r="AA20" s="30"/>
      <c r="AB20" s="638"/>
      <c r="AC20" s="42"/>
    </row>
    <row r="21" spans="1:29" ht="15">
      <c r="A21" s="42" t="s">
        <v>691</v>
      </c>
      <c r="B21" s="473" t="s">
        <v>178</v>
      </c>
      <c r="C21" s="461" t="s">
        <v>178</v>
      </c>
      <c r="D21" s="473" t="s">
        <v>178</v>
      </c>
      <c r="E21" s="461" t="s">
        <v>178</v>
      </c>
      <c r="F21" s="473" t="s">
        <v>178</v>
      </c>
      <c r="G21" s="473" t="s">
        <v>178</v>
      </c>
      <c r="H21" s="466" t="s">
        <v>178</v>
      </c>
      <c r="I21" s="462" t="s">
        <v>178</v>
      </c>
      <c r="J21" s="473" t="s">
        <v>178</v>
      </c>
      <c r="K21" s="461" t="s">
        <v>178</v>
      </c>
      <c r="L21" s="462" t="s">
        <v>178</v>
      </c>
      <c r="M21" s="254"/>
      <c r="N21" s="563">
        <v>379536</v>
      </c>
      <c r="O21" s="305">
        <v>3128296</v>
      </c>
      <c r="P21" s="304">
        <v>11016520</v>
      </c>
      <c r="Q21" s="1030">
        <v>22287849</v>
      </c>
      <c r="R21" s="1037">
        <v>35305253</v>
      </c>
      <c r="S21" s="353"/>
      <c r="T21" s="1115"/>
      <c r="U21" s="870"/>
      <c r="V21" s="641"/>
      <c r="W21" s="794"/>
      <c r="X21" s="794"/>
      <c r="Y21" s="794"/>
      <c r="Z21" s="795"/>
      <c r="AA21" s="30"/>
      <c r="AB21" s="638"/>
      <c r="AC21" s="42"/>
    </row>
    <row r="22" spans="1:29" ht="15">
      <c r="A22" s="42" t="s">
        <v>339</v>
      </c>
      <c r="B22" s="473" t="s">
        <v>178</v>
      </c>
      <c r="C22" s="461" t="s">
        <v>178</v>
      </c>
      <c r="D22" s="473" t="s">
        <v>178</v>
      </c>
      <c r="E22" s="461" t="s">
        <v>178</v>
      </c>
      <c r="F22" s="473" t="s">
        <v>178</v>
      </c>
      <c r="G22" s="473" t="s">
        <v>178</v>
      </c>
      <c r="H22" s="466" t="s">
        <v>178</v>
      </c>
      <c r="I22" s="462" t="s">
        <v>178</v>
      </c>
      <c r="J22" s="473" t="s">
        <v>178</v>
      </c>
      <c r="K22" s="461" t="s">
        <v>178</v>
      </c>
      <c r="L22" s="462" t="s">
        <v>178</v>
      </c>
      <c r="M22" s="254"/>
      <c r="N22" s="555">
        <v>4872</v>
      </c>
      <c r="O22" s="830">
        <v>4571</v>
      </c>
      <c r="P22" s="406">
        <v>5208</v>
      </c>
      <c r="Q22" s="1030">
        <v>4776</v>
      </c>
      <c r="R22" s="1037">
        <v>5420</v>
      </c>
      <c r="S22" s="353"/>
      <c r="T22" s="1115"/>
      <c r="U22" s="870"/>
      <c r="V22" s="641"/>
      <c r="W22" s="794"/>
      <c r="X22" s="794"/>
      <c r="Y22" s="794"/>
      <c r="Z22" s="795"/>
      <c r="AA22" s="30"/>
      <c r="AB22" s="638"/>
      <c r="AC22" s="42"/>
    </row>
    <row r="23" spans="1:29" ht="6" customHeight="1">
      <c r="A23" s="59"/>
      <c r="B23" s="454"/>
      <c r="C23" s="284"/>
      <c r="D23" s="285"/>
      <c r="E23" s="454"/>
      <c r="F23" s="286"/>
      <c r="G23" s="474"/>
      <c r="H23" s="286"/>
      <c r="I23" s="287"/>
      <c r="J23" s="474"/>
      <c r="K23" s="406"/>
      <c r="L23" s="198"/>
      <c r="M23" s="198"/>
      <c r="N23" s="556"/>
      <c r="O23" s="831" t="s">
        <v>4</v>
      </c>
      <c r="P23" s="832"/>
      <c r="Q23" s="609"/>
      <c r="R23" s="1099"/>
      <c r="S23" s="353"/>
      <c r="T23" s="1115"/>
      <c r="V23" s="353"/>
      <c r="W23" s="794"/>
      <c r="X23" s="794"/>
      <c r="Y23" s="794"/>
      <c r="Z23" s="795"/>
      <c r="AC23" s="268"/>
    </row>
    <row r="24" spans="1:29" ht="6" customHeight="1">
      <c r="A24" s="42"/>
      <c r="B24" s="455"/>
      <c r="C24" s="281"/>
      <c r="D24" s="282"/>
      <c r="E24" s="455"/>
      <c r="F24" s="282"/>
      <c r="G24" s="455"/>
      <c r="H24" s="282"/>
      <c r="I24" s="283"/>
      <c r="J24" s="455"/>
      <c r="K24" s="382"/>
      <c r="L24" s="254"/>
      <c r="M24" s="254"/>
      <c r="N24" s="555"/>
      <c r="O24" s="830"/>
      <c r="P24" s="406"/>
      <c r="Q24" s="305"/>
      <c r="R24" s="1098"/>
      <c r="S24" s="353"/>
      <c r="T24" s="641"/>
      <c r="U24" s="353"/>
      <c r="V24" s="353"/>
      <c r="W24" s="794"/>
      <c r="X24" s="794"/>
      <c r="Y24" s="794"/>
      <c r="Z24" s="795"/>
      <c r="AC24" s="268"/>
    </row>
    <row r="25" spans="1:43" ht="15">
      <c r="A25" s="42" t="s">
        <v>101</v>
      </c>
      <c r="B25" s="455">
        <f>SUM(B12:B22)</f>
        <v>2484016.5720349154</v>
      </c>
      <c r="C25" s="281">
        <v>4106918.4007310336</v>
      </c>
      <c r="D25" s="282">
        <v>6756877.116116096</v>
      </c>
      <c r="E25" s="452">
        <v>9241996.240619615</v>
      </c>
      <c r="F25" s="222">
        <v>12390534.329112984</v>
      </c>
      <c r="G25" s="452">
        <v>15787646.992179327</v>
      </c>
      <c r="H25" s="222">
        <v>19441618.536274992</v>
      </c>
      <c r="I25" s="223">
        <v>22995443.575576343</v>
      </c>
      <c r="J25" s="452">
        <v>27744341.660886116</v>
      </c>
      <c r="K25" s="406">
        <v>31950573.72869547</v>
      </c>
      <c r="L25" s="254">
        <v>37352520</v>
      </c>
      <c r="M25" s="254"/>
      <c r="N25" s="555">
        <v>42517810</v>
      </c>
      <c r="O25" s="830">
        <v>51218145</v>
      </c>
      <c r="P25" s="406">
        <v>65270912</v>
      </c>
      <c r="Q25" s="1031">
        <v>82809845</v>
      </c>
      <c r="R25" s="1038">
        <v>100921647</v>
      </c>
      <c r="S25" s="353"/>
      <c r="T25" s="921"/>
      <c r="U25" s="353"/>
      <c r="V25" s="353"/>
      <c r="W25" s="794"/>
      <c r="X25" s="794"/>
      <c r="Y25" s="794"/>
      <c r="Z25" s="803"/>
      <c r="AA25" s="30"/>
      <c r="AB25" s="794"/>
      <c r="AC25" s="641"/>
      <c r="AD25" s="794"/>
      <c r="AE25" s="641"/>
      <c r="AF25" s="641"/>
      <c r="AG25" s="641"/>
      <c r="AH25" s="641"/>
      <c r="AI25" s="641"/>
      <c r="AJ25" s="641"/>
      <c r="AK25" s="641"/>
      <c r="AL25" s="641"/>
      <c r="AM25" s="641"/>
      <c r="AN25" s="641"/>
      <c r="AO25" s="641"/>
      <c r="AP25" s="641"/>
      <c r="AQ25" s="641"/>
    </row>
    <row r="26" spans="1:25" ht="6" customHeight="1" thickBot="1">
      <c r="A26" s="58"/>
      <c r="B26" s="456"/>
      <c r="C26" s="289"/>
      <c r="D26" s="290"/>
      <c r="E26" s="456"/>
      <c r="F26" s="290"/>
      <c r="G26" s="456"/>
      <c r="H26" s="290"/>
      <c r="I26" s="251"/>
      <c r="J26" s="456"/>
      <c r="K26" s="289"/>
      <c r="L26" s="251"/>
      <c r="M26" s="251"/>
      <c r="N26" s="557"/>
      <c r="O26" s="290"/>
      <c r="P26" s="289"/>
      <c r="Q26" s="290"/>
      <c r="R26" s="1036"/>
      <c r="S26" s="7"/>
      <c r="T26" s="7"/>
      <c r="U26" s="7"/>
      <c r="V26" s="7"/>
      <c r="W26" s="7"/>
      <c r="X26" s="7"/>
      <c r="Y26" s="7"/>
    </row>
    <row r="27" spans="1:25" ht="6" customHeight="1">
      <c r="A27" s="61"/>
      <c r="B27" s="254"/>
      <c r="C27" s="254"/>
      <c r="D27" s="254"/>
      <c r="E27" s="254"/>
      <c r="F27" s="254"/>
      <c r="G27" s="254"/>
      <c r="H27" s="254"/>
      <c r="I27" s="254"/>
      <c r="J27" s="254"/>
      <c r="K27" s="254"/>
      <c r="L27" s="254"/>
      <c r="M27" s="254"/>
      <c r="N27" s="254"/>
      <c r="O27" s="254"/>
      <c r="P27" s="254"/>
      <c r="Q27" s="254"/>
      <c r="R27" s="254"/>
      <c r="S27" s="7"/>
      <c r="T27" s="7"/>
      <c r="U27" s="7"/>
      <c r="V27" s="7"/>
      <c r="W27" s="7"/>
      <c r="X27" s="7"/>
      <c r="Y27" s="7"/>
    </row>
    <row r="28" spans="1:27" ht="12.75" customHeight="1">
      <c r="A28" s="671" t="s">
        <v>509</v>
      </c>
      <c r="C28" s="1"/>
      <c r="D28" s="1"/>
      <c r="E28" s="30"/>
      <c r="F28" s="30"/>
      <c r="G28" s="30"/>
      <c r="H28" s="30"/>
      <c r="I28" s="30"/>
      <c r="J28" s="30"/>
      <c r="K28" s="30"/>
      <c r="L28" s="30"/>
      <c r="M28" s="30"/>
      <c r="N28" s="30"/>
      <c r="O28" s="30" t="s">
        <v>4</v>
      </c>
      <c r="P28" s="30" t="s">
        <v>4</v>
      </c>
      <c r="Q28" s="30"/>
      <c r="R28" s="30"/>
      <c r="T28" s="25"/>
      <c r="W28" s="30"/>
      <c r="Z28" s="30"/>
      <c r="AA28" s="30"/>
    </row>
    <row r="29" spans="1:27" ht="12.75" customHeight="1">
      <c r="A29" s="61" t="s">
        <v>836</v>
      </c>
      <c r="C29" s="1"/>
      <c r="D29" s="1"/>
      <c r="E29" s="30"/>
      <c r="F29" s="30"/>
      <c r="G29" s="30"/>
      <c r="H29" s="30"/>
      <c r="I29" s="30"/>
      <c r="J29" s="30"/>
      <c r="K29" s="30"/>
      <c r="L29" s="30"/>
      <c r="M29" s="30"/>
      <c r="N29" s="30"/>
      <c r="O29" s="30"/>
      <c r="P29" s="30" t="s">
        <v>4</v>
      </c>
      <c r="Q29" s="30"/>
      <c r="R29" s="30"/>
      <c r="Z29" s="30"/>
      <c r="AA29" s="30"/>
    </row>
    <row r="30" spans="1:23" ht="15" customHeight="1">
      <c r="A30" s="22"/>
      <c r="C30" s="1"/>
      <c r="D30" s="1"/>
      <c r="E30" s="30"/>
      <c r="F30" s="30"/>
      <c r="G30" s="30"/>
      <c r="H30" s="30"/>
      <c r="I30" s="30"/>
      <c r="J30" s="30"/>
      <c r="K30" s="30"/>
      <c r="L30" s="30"/>
      <c r="M30" s="30"/>
      <c r="N30" s="30"/>
      <c r="O30" s="30"/>
      <c r="P30" s="30" t="s">
        <v>4</v>
      </c>
      <c r="Q30" s="30"/>
      <c r="R30" s="30"/>
      <c r="W30" s="30"/>
    </row>
    <row r="31" spans="1:25" ht="15.75" customHeight="1">
      <c r="A31" s="1177" t="s">
        <v>136</v>
      </c>
      <c r="B31" s="1177"/>
      <c r="C31" s="1177"/>
      <c r="D31" s="1177"/>
      <c r="E31" s="1177"/>
      <c r="F31" s="1177"/>
      <c r="G31" s="1177"/>
      <c r="H31" s="1177"/>
      <c r="I31" s="1177"/>
      <c r="J31" s="1177"/>
      <c r="K31" s="1177"/>
      <c r="L31" s="1177"/>
      <c r="M31" s="1177"/>
      <c r="N31" s="1177"/>
      <c r="O31" s="1177"/>
      <c r="P31" s="1177"/>
      <c r="Q31" s="1177"/>
      <c r="R31" s="1177"/>
      <c r="S31" s="900"/>
      <c r="T31" s="900"/>
      <c r="W31" s="637"/>
      <c r="X31" s="637"/>
      <c r="Y31" s="637"/>
    </row>
    <row r="32" spans="1:25" ht="15.75" customHeight="1">
      <c r="A32" s="1158" t="s">
        <v>137</v>
      </c>
      <c r="B32" s="1158"/>
      <c r="C32" s="1158"/>
      <c r="D32" s="1158"/>
      <c r="E32" s="1158"/>
      <c r="F32" s="1158"/>
      <c r="G32" s="1158"/>
      <c r="H32" s="1158"/>
      <c r="I32" s="1158"/>
      <c r="J32" s="1158"/>
      <c r="K32" s="1158"/>
      <c r="L32" s="1158"/>
      <c r="M32" s="1158"/>
      <c r="N32" s="1158"/>
      <c r="O32" s="1158"/>
      <c r="P32" s="1158"/>
      <c r="Q32" s="1158"/>
      <c r="R32" s="1158"/>
      <c r="S32" s="856"/>
      <c r="T32" s="856"/>
      <c r="W32" s="610"/>
      <c r="X32" s="610"/>
      <c r="Y32" s="610"/>
    </row>
    <row r="33" spans="3:18" ht="6" customHeight="1">
      <c r="C33" s="1"/>
      <c r="D33" s="1"/>
      <c r="E33" s="1"/>
      <c r="F33" s="1"/>
      <c r="G33" s="1"/>
      <c r="H33" s="1"/>
      <c r="I33" s="1"/>
      <c r="J33" s="1"/>
      <c r="K33" s="1"/>
      <c r="L33" s="1"/>
      <c r="M33" s="1"/>
      <c r="N33" s="1"/>
      <c r="O33" s="1"/>
      <c r="P33" s="1"/>
      <c r="Q33" s="1"/>
      <c r="R33" s="1"/>
    </row>
    <row r="34" spans="3:18" ht="12.75">
      <c r="C34" s="1"/>
      <c r="D34" s="1"/>
      <c r="E34" s="1"/>
      <c r="F34" s="1"/>
      <c r="G34" s="1"/>
      <c r="H34" s="1"/>
      <c r="I34" s="1"/>
      <c r="J34" s="1"/>
      <c r="K34" s="1"/>
      <c r="L34" s="1"/>
      <c r="M34" s="1"/>
      <c r="N34" s="1"/>
      <c r="O34" s="1"/>
      <c r="P34" s="1"/>
      <c r="Q34" s="1"/>
      <c r="R34" s="1"/>
    </row>
    <row r="35" spans="3:18" ht="12.75">
      <c r="C35" s="1"/>
      <c r="D35" s="1"/>
      <c r="E35" s="1"/>
      <c r="F35" s="1"/>
      <c r="G35" s="1"/>
      <c r="H35" s="1"/>
      <c r="I35" s="1"/>
      <c r="J35" s="1"/>
      <c r="K35" s="1"/>
      <c r="L35" s="1"/>
      <c r="M35" s="1"/>
      <c r="N35" s="1"/>
      <c r="O35" s="1"/>
      <c r="P35" s="1"/>
      <c r="Q35" s="1"/>
      <c r="R35" s="1"/>
    </row>
    <row r="36" spans="3:18" ht="12.75">
      <c r="C36" s="1"/>
      <c r="D36" s="1"/>
      <c r="E36" s="1"/>
      <c r="F36" s="1"/>
      <c r="G36" s="1"/>
      <c r="H36" s="1"/>
      <c r="I36" s="1"/>
      <c r="J36" s="1"/>
      <c r="K36" s="1"/>
      <c r="L36" s="1"/>
      <c r="M36" s="1"/>
      <c r="N36" s="1"/>
      <c r="O36" s="1"/>
      <c r="P36" s="1"/>
      <c r="Q36" s="1"/>
      <c r="R36" s="1"/>
    </row>
    <row r="37" spans="3:18" ht="12.75">
      <c r="C37" s="1"/>
      <c r="D37" s="1"/>
      <c r="E37" s="1"/>
      <c r="F37" s="1"/>
      <c r="G37" s="1"/>
      <c r="H37" s="1"/>
      <c r="I37" s="1"/>
      <c r="J37" s="1"/>
      <c r="K37" s="1"/>
      <c r="L37" s="1"/>
      <c r="M37" s="1"/>
      <c r="N37" s="1"/>
      <c r="O37" s="1"/>
      <c r="P37" s="1"/>
      <c r="Q37" s="1"/>
      <c r="R37" s="1"/>
    </row>
    <row r="38" spans="3:18" ht="12.75">
      <c r="C38" s="1"/>
      <c r="D38" s="1"/>
      <c r="E38" s="1"/>
      <c r="F38" s="1"/>
      <c r="G38" s="1"/>
      <c r="H38" s="1"/>
      <c r="I38" s="1"/>
      <c r="J38" s="1"/>
      <c r="K38" s="1"/>
      <c r="L38" s="1"/>
      <c r="M38" s="1"/>
      <c r="N38" s="1"/>
      <c r="O38" s="1"/>
      <c r="P38" s="1"/>
      <c r="Q38" s="1"/>
      <c r="R38" s="1"/>
    </row>
    <row r="39" spans="3:29" ht="12.75">
      <c r="C39" s="1"/>
      <c r="D39" s="1"/>
      <c r="E39" s="1"/>
      <c r="F39" s="1"/>
      <c r="G39" s="1"/>
      <c r="H39" s="1"/>
      <c r="I39" s="1"/>
      <c r="J39" s="1"/>
      <c r="K39" s="1"/>
      <c r="L39" s="1"/>
      <c r="M39" s="1"/>
      <c r="N39" s="1"/>
      <c r="O39" s="1"/>
      <c r="P39" s="1"/>
      <c r="Q39" s="1"/>
      <c r="R39" s="1"/>
      <c r="AC39" s="268"/>
    </row>
    <row r="40" spans="3:18" ht="12.75">
      <c r="C40" s="1"/>
      <c r="D40" s="1"/>
      <c r="E40" s="1"/>
      <c r="F40" s="1"/>
      <c r="G40" s="1"/>
      <c r="H40" s="1"/>
      <c r="I40" s="1"/>
      <c r="J40" s="1"/>
      <c r="K40" s="1"/>
      <c r="L40" s="1"/>
      <c r="M40" s="1"/>
      <c r="N40" s="1"/>
      <c r="O40" s="1"/>
      <c r="P40" s="1"/>
      <c r="Q40" s="1"/>
      <c r="R40" s="1"/>
    </row>
    <row r="41" spans="3:18" ht="12.75">
      <c r="C41" s="1"/>
      <c r="D41" s="1"/>
      <c r="E41" s="1"/>
      <c r="F41" s="1"/>
      <c r="G41" s="1"/>
      <c r="H41" s="1"/>
      <c r="I41" s="1"/>
      <c r="J41" s="1"/>
      <c r="K41" s="1"/>
      <c r="L41" s="1"/>
      <c r="M41" s="1"/>
      <c r="N41" s="1"/>
      <c r="O41" s="1"/>
      <c r="P41" s="1"/>
      <c r="Q41" s="1"/>
      <c r="R41" s="1"/>
    </row>
    <row r="42" spans="3:18" ht="12.75">
      <c r="C42" s="1"/>
      <c r="D42" s="1"/>
      <c r="E42" s="1"/>
      <c r="F42" s="1"/>
      <c r="G42" s="1"/>
      <c r="H42" s="1"/>
      <c r="I42" s="1"/>
      <c r="J42" s="1"/>
      <c r="K42" s="1"/>
      <c r="L42" s="1"/>
      <c r="M42" s="1"/>
      <c r="N42" s="1"/>
      <c r="O42" s="1"/>
      <c r="P42" s="1"/>
      <c r="Q42" s="1"/>
      <c r="R42" s="1"/>
    </row>
    <row r="43" spans="1:18" ht="12.75">
      <c r="A43" s="22"/>
      <c r="B43" s="22"/>
      <c r="C43" s="22" t="s">
        <v>4</v>
      </c>
      <c r="D43" s="22" t="s">
        <v>4</v>
      </c>
      <c r="E43" s="22" t="s">
        <v>4</v>
      </c>
      <c r="F43" s="22" t="s">
        <v>4</v>
      </c>
      <c r="G43" s="22" t="s">
        <v>4</v>
      </c>
      <c r="H43" s="22"/>
      <c r="I43" s="22" t="s">
        <v>4</v>
      </c>
      <c r="J43" s="22"/>
      <c r="K43" s="22"/>
      <c r="L43" s="22"/>
      <c r="M43" s="22"/>
      <c r="N43" s="22"/>
      <c r="O43" s="22"/>
      <c r="P43" s="22"/>
      <c r="Q43" s="22"/>
      <c r="R43" s="22"/>
    </row>
    <row r="44" spans="1:18" ht="12.75">
      <c r="A44" s="22"/>
      <c r="B44" s="22"/>
      <c r="C44" s="22"/>
      <c r="D44" s="22"/>
      <c r="E44" s="22"/>
      <c r="F44" s="22"/>
      <c r="G44" s="22"/>
      <c r="H44" s="22"/>
      <c r="I44" s="22"/>
      <c r="J44" s="22"/>
      <c r="K44" s="22"/>
      <c r="L44" s="22"/>
      <c r="M44" s="22"/>
      <c r="N44" s="22"/>
      <c r="O44" s="22"/>
      <c r="P44" s="22"/>
      <c r="Q44" s="22"/>
      <c r="R44" s="22"/>
    </row>
    <row r="45" spans="1:18" ht="12.75">
      <c r="A45" s="22"/>
      <c r="B45" s="22"/>
      <c r="C45" s="22"/>
      <c r="D45" s="22"/>
      <c r="E45" s="22"/>
      <c r="F45" s="22"/>
      <c r="G45" s="22"/>
      <c r="H45" s="22"/>
      <c r="I45" s="22"/>
      <c r="J45" s="22"/>
      <c r="K45" s="22"/>
      <c r="L45" s="22"/>
      <c r="M45" s="22"/>
      <c r="N45" s="22"/>
      <c r="O45" s="22"/>
      <c r="P45" s="22"/>
      <c r="Q45" s="22"/>
      <c r="R45" s="22"/>
    </row>
    <row r="46" spans="2:18" ht="12.75">
      <c r="B46" s="22"/>
      <c r="C46" s="22"/>
      <c r="D46" s="22"/>
      <c r="E46" s="22"/>
      <c r="F46" s="22"/>
      <c r="G46" s="22"/>
      <c r="H46" s="22"/>
      <c r="I46" s="22"/>
      <c r="J46" s="22"/>
      <c r="K46" s="22"/>
      <c r="L46" s="22"/>
      <c r="M46" s="22"/>
      <c r="N46" s="22"/>
      <c r="O46" s="22"/>
      <c r="P46" s="22"/>
      <c r="Q46" s="22"/>
      <c r="R46" s="22"/>
    </row>
    <row r="47" spans="1:18" ht="12.75">
      <c r="A47" s="22"/>
      <c r="B47" s="22"/>
      <c r="C47" s="22"/>
      <c r="D47" s="22"/>
      <c r="E47" s="22"/>
      <c r="F47" s="22"/>
      <c r="G47" s="22"/>
      <c r="H47" s="22"/>
      <c r="I47" s="22"/>
      <c r="J47" s="22"/>
      <c r="K47" s="22"/>
      <c r="L47" s="22"/>
      <c r="M47" s="22"/>
      <c r="N47" s="22"/>
      <c r="O47" s="22"/>
      <c r="P47" s="22"/>
      <c r="Q47" s="22"/>
      <c r="R47" s="22"/>
    </row>
    <row r="48" spans="1:18" ht="12.75">
      <c r="A48" s="22"/>
      <c r="B48" s="22"/>
      <c r="C48" s="22"/>
      <c r="D48" s="22"/>
      <c r="E48" s="22"/>
      <c r="F48" s="22"/>
      <c r="G48" s="22"/>
      <c r="H48" s="22"/>
      <c r="I48" s="22"/>
      <c r="J48" s="22"/>
      <c r="K48" s="22"/>
      <c r="L48" s="22"/>
      <c r="M48" s="22"/>
      <c r="N48" s="22"/>
      <c r="O48" s="22"/>
      <c r="P48" s="22"/>
      <c r="Q48" s="22"/>
      <c r="R48" s="22"/>
    </row>
    <row r="49" spans="1:18" ht="12.75">
      <c r="A49" s="22"/>
      <c r="B49" s="22"/>
      <c r="C49" s="22"/>
      <c r="D49" s="22"/>
      <c r="E49" s="22"/>
      <c r="F49" s="22"/>
      <c r="G49" s="22"/>
      <c r="H49" s="22"/>
      <c r="I49" s="22"/>
      <c r="J49" s="22"/>
      <c r="K49" s="22"/>
      <c r="L49" s="22"/>
      <c r="M49" s="22"/>
      <c r="N49" s="22"/>
      <c r="O49" s="22"/>
      <c r="P49" s="22"/>
      <c r="Q49" s="22"/>
      <c r="R49" s="22"/>
    </row>
    <row r="50" spans="1:18" ht="12.75">
      <c r="A50" s="22"/>
      <c r="B50" s="22"/>
      <c r="C50" s="22"/>
      <c r="D50" s="22"/>
      <c r="E50" s="22"/>
      <c r="F50" s="22"/>
      <c r="G50" s="22"/>
      <c r="H50" s="22"/>
      <c r="I50" s="22"/>
      <c r="J50" s="22"/>
      <c r="K50" s="22"/>
      <c r="L50" s="22"/>
      <c r="M50" s="22"/>
      <c r="N50" s="22"/>
      <c r="O50" s="22"/>
      <c r="P50" s="22"/>
      <c r="Q50" s="22"/>
      <c r="R50" s="22"/>
    </row>
    <row r="51" spans="1:18" ht="12.75">
      <c r="A51" s="22"/>
      <c r="B51" s="22"/>
      <c r="C51" s="22"/>
      <c r="D51" s="22"/>
      <c r="E51" s="22"/>
      <c r="F51" s="22"/>
      <c r="G51" s="22"/>
      <c r="H51" s="22"/>
      <c r="I51" s="22"/>
      <c r="J51" s="22"/>
      <c r="K51" s="22"/>
      <c r="L51" s="22"/>
      <c r="M51" s="22"/>
      <c r="N51" s="22"/>
      <c r="O51" s="22"/>
      <c r="P51" s="22"/>
      <c r="Q51" s="22"/>
      <c r="R51" s="22"/>
    </row>
    <row r="52" spans="1:18" ht="15" customHeight="1">
      <c r="A52" s="22"/>
      <c r="B52" s="22"/>
      <c r="C52" s="22"/>
      <c r="D52" s="22"/>
      <c r="E52" s="22"/>
      <c r="F52" s="22"/>
      <c r="G52" s="22"/>
      <c r="H52" s="22"/>
      <c r="I52" s="22"/>
      <c r="J52" s="22"/>
      <c r="K52" s="22"/>
      <c r="L52" s="22"/>
      <c r="M52" s="22"/>
      <c r="N52" s="22"/>
      <c r="O52" s="22"/>
      <c r="P52" s="22"/>
      <c r="Q52" s="22"/>
      <c r="R52" s="22"/>
    </row>
    <row r="53" spans="1:18" ht="12" customHeight="1">
      <c r="A53" s="22"/>
      <c r="B53" s="22"/>
      <c r="C53" s="22"/>
      <c r="D53" s="22"/>
      <c r="E53" s="22"/>
      <c r="F53" s="22"/>
      <c r="G53" s="22"/>
      <c r="H53" s="22"/>
      <c r="I53" s="22"/>
      <c r="J53" s="22"/>
      <c r="K53" s="22"/>
      <c r="L53" s="22"/>
      <c r="M53" s="22"/>
      <c r="N53" s="22"/>
      <c r="O53" s="22"/>
      <c r="P53" s="22"/>
      <c r="Q53" s="22"/>
      <c r="R53" s="22"/>
    </row>
    <row r="54" spans="1:25" ht="15.75" customHeight="1">
      <c r="A54" s="1158" t="s">
        <v>138</v>
      </c>
      <c r="B54" s="1158"/>
      <c r="C54" s="1158"/>
      <c r="D54" s="1158"/>
      <c r="E54" s="1158"/>
      <c r="F54" s="1158"/>
      <c r="G54" s="1158"/>
      <c r="H54" s="1158"/>
      <c r="I54" s="1158"/>
      <c r="J54" s="1158"/>
      <c r="K54" s="1158"/>
      <c r="L54" s="1158"/>
      <c r="M54" s="1158"/>
      <c r="N54" s="1158"/>
      <c r="O54" s="1158"/>
      <c r="P54" s="1158"/>
      <c r="Q54" s="1158"/>
      <c r="R54" s="1158"/>
      <c r="S54" s="856"/>
      <c r="T54" s="856"/>
      <c r="U54" s="856"/>
      <c r="V54" s="856"/>
      <c r="W54" s="610"/>
      <c r="X54" s="610"/>
      <c r="Y54" s="610"/>
    </row>
    <row r="55" spans="1:25" ht="15.75" customHeight="1">
      <c r="A55" s="1158" t="s">
        <v>862</v>
      </c>
      <c r="B55" s="1158"/>
      <c r="C55" s="1158"/>
      <c r="D55" s="1158"/>
      <c r="E55" s="1158"/>
      <c r="F55" s="1158"/>
      <c r="G55" s="1158"/>
      <c r="H55" s="1158"/>
      <c r="I55" s="1158"/>
      <c r="J55" s="1158"/>
      <c r="K55" s="1158"/>
      <c r="L55" s="1158"/>
      <c r="M55" s="1158"/>
      <c r="N55" s="1158"/>
      <c r="O55" s="1158"/>
      <c r="P55" s="1158"/>
      <c r="Q55" s="1158"/>
      <c r="R55" s="1158"/>
      <c r="S55" s="856"/>
      <c r="T55" s="856"/>
      <c r="U55" s="856"/>
      <c r="V55" s="856"/>
      <c r="W55" s="610"/>
      <c r="X55" s="610"/>
      <c r="Y55" s="610"/>
    </row>
    <row r="56" spans="1:18" ht="6" customHeight="1" thickBot="1">
      <c r="A56" s="295"/>
      <c r="B56" s="22"/>
      <c r="C56" s="22"/>
      <c r="D56" s="22"/>
      <c r="E56" s="22"/>
      <c r="F56" s="22"/>
      <c r="G56" s="22"/>
      <c r="H56" s="22"/>
      <c r="I56" s="22"/>
      <c r="J56" s="22"/>
      <c r="K56" s="22"/>
      <c r="L56" s="22"/>
      <c r="M56" s="22"/>
      <c r="N56" s="22"/>
      <c r="O56" s="22"/>
      <c r="P56" s="22"/>
      <c r="Q56" s="22"/>
      <c r="R56" s="22"/>
    </row>
    <row r="57" spans="1:25" ht="12.75">
      <c r="A57" s="291"/>
      <c r="B57" s="292"/>
      <c r="C57" s="292"/>
      <c r="D57" s="292"/>
      <c r="E57" s="292"/>
      <c r="F57" s="292"/>
      <c r="G57" s="292"/>
      <c r="H57" s="292"/>
      <c r="I57" s="292"/>
      <c r="J57" s="292"/>
      <c r="K57" s="292"/>
      <c r="L57" s="292"/>
      <c r="M57" s="292"/>
      <c r="N57" s="292"/>
      <c r="O57" s="292"/>
      <c r="P57" s="292"/>
      <c r="Q57" s="292"/>
      <c r="R57" s="458"/>
      <c r="S57" s="7"/>
      <c r="T57" s="7"/>
      <c r="U57" s="7"/>
      <c r="V57" s="7"/>
      <c r="W57" s="7"/>
      <c r="X57" s="7"/>
      <c r="Y57" s="7"/>
    </row>
    <row r="58" spans="1:25" ht="12.75">
      <c r="A58" s="293"/>
      <c r="B58" s="26"/>
      <c r="C58" s="26"/>
      <c r="D58" s="26"/>
      <c r="E58" s="26"/>
      <c r="F58" s="26"/>
      <c r="G58" s="26"/>
      <c r="H58" s="26"/>
      <c r="I58" s="26"/>
      <c r="J58" s="26"/>
      <c r="K58" s="26"/>
      <c r="L58" s="26"/>
      <c r="M58" s="26"/>
      <c r="N58" s="26"/>
      <c r="O58" s="26"/>
      <c r="P58" s="26"/>
      <c r="Q58" s="26"/>
      <c r="R58" s="459"/>
      <c r="S58" s="7"/>
      <c r="T58" s="7"/>
      <c r="U58" s="7"/>
      <c r="V58" s="7"/>
      <c r="W58" s="7"/>
      <c r="X58" s="7"/>
      <c r="Y58" s="7"/>
    </row>
    <row r="59" spans="1:25" ht="12.75">
      <c r="A59" s="293"/>
      <c r="B59" s="26"/>
      <c r="C59" s="26"/>
      <c r="D59" s="26"/>
      <c r="E59" s="26"/>
      <c r="F59" s="26"/>
      <c r="G59" s="26"/>
      <c r="H59" s="26"/>
      <c r="I59" s="26"/>
      <c r="J59" s="26"/>
      <c r="K59" s="26"/>
      <c r="L59" s="26"/>
      <c r="M59" s="26"/>
      <c r="N59" s="26"/>
      <c r="O59" s="26"/>
      <c r="P59" s="26"/>
      <c r="Q59" s="26"/>
      <c r="R59" s="459"/>
      <c r="S59" s="7"/>
      <c r="T59" s="7"/>
      <c r="U59" s="7"/>
      <c r="V59" s="7"/>
      <c r="W59" s="7"/>
      <c r="X59" s="7"/>
      <c r="Y59" s="7"/>
    </row>
    <row r="60" spans="1:25" ht="12.75">
      <c r="A60" s="293"/>
      <c r="B60" s="26"/>
      <c r="C60" s="26"/>
      <c r="D60" s="26"/>
      <c r="E60" s="26"/>
      <c r="F60" s="26"/>
      <c r="G60" s="26"/>
      <c r="H60" s="26"/>
      <c r="I60" s="26"/>
      <c r="J60" s="26"/>
      <c r="K60" s="26"/>
      <c r="L60" s="26"/>
      <c r="M60" s="26"/>
      <c r="N60" s="26"/>
      <c r="O60" s="26"/>
      <c r="P60" s="26"/>
      <c r="Q60" s="26"/>
      <c r="R60" s="459"/>
      <c r="S60" s="7"/>
      <c r="T60" s="7"/>
      <c r="U60" s="7"/>
      <c r="V60" s="7"/>
      <c r="W60" s="7"/>
      <c r="X60" s="7"/>
      <c r="Y60" s="7"/>
    </row>
    <row r="61" spans="1:25" ht="12.75">
      <c r="A61" s="293"/>
      <c r="B61" s="26"/>
      <c r="C61" s="26"/>
      <c r="D61" s="26"/>
      <c r="E61" s="26"/>
      <c r="F61" s="26"/>
      <c r="G61" s="26"/>
      <c r="H61" s="26"/>
      <c r="I61" s="26"/>
      <c r="J61" s="26"/>
      <c r="K61" s="26"/>
      <c r="L61" s="26"/>
      <c r="M61" s="26"/>
      <c r="N61" s="26"/>
      <c r="O61" s="26"/>
      <c r="P61" s="26"/>
      <c r="Q61" s="26"/>
      <c r="R61" s="459"/>
      <c r="S61" s="7"/>
      <c r="T61" s="7"/>
      <c r="U61" s="7"/>
      <c r="V61" s="7"/>
      <c r="W61" s="7"/>
      <c r="X61" s="7"/>
      <c r="Y61" s="7"/>
    </row>
    <row r="62" spans="1:25" ht="12.75">
      <c r="A62" s="293"/>
      <c r="B62" s="26"/>
      <c r="C62" s="26"/>
      <c r="D62" s="26"/>
      <c r="E62" s="26"/>
      <c r="F62" s="26"/>
      <c r="G62" s="26"/>
      <c r="H62" s="26"/>
      <c r="I62" s="26"/>
      <c r="J62" s="26"/>
      <c r="K62" s="26"/>
      <c r="L62" s="26"/>
      <c r="M62" s="26"/>
      <c r="N62" s="26"/>
      <c r="O62" s="26"/>
      <c r="P62" s="26"/>
      <c r="Q62" s="26"/>
      <c r="R62" s="459"/>
      <c r="S62" s="7"/>
      <c r="T62" s="7"/>
      <c r="U62" s="7"/>
      <c r="V62" s="7"/>
      <c r="W62" s="7"/>
      <c r="X62" s="7"/>
      <c r="Y62" s="7"/>
    </row>
    <row r="63" spans="1:25" ht="12.75">
      <c r="A63" s="293"/>
      <c r="B63" s="26"/>
      <c r="C63" s="26"/>
      <c r="D63" s="26"/>
      <c r="E63" s="26"/>
      <c r="F63" s="26"/>
      <c r="G63" s="26"/>
      <c r="H63" s="26"/>
      <c r="I63" s="26"/>
      <c r="J63" s="26"/>
      <c r="K63" s="26"/>
      <c r="L63" s="26"/>
      <c r="M63" s="26"/>
      <c r="N63" s="26"/>
      <c r="O63" s="26"/>
      <c r="P63" s="26"/>
      <c r="Q63" s="26"/>
      <c r="R63" s="459"/>
      <c r="S63" s="7"/>
      <c r="T63" s="7"/>
      <c r="U63" s="7"/>
      <c r="V63" s="7"/>
      <c r="W63" s="7"/>
      <c r="X63" s="7"/>
      <c r="Y63" s="7"/>
    </row>
    <row r="64" spans="1:25" ht="12.75">
      <c r="A64" s="293"/>
      <c r="B64" s="26"/>
      <c r="C64" s="26"/>
      <c r="D64" s="26"/>
      <c r="E64" s="26"/>
      <c r="F64" s="26"/>
      <c r="G64" s="26"/>
      <c r="H64" s="26"/>
      <c r="I64" s="26"/>
      <c r="J64" s="26"/>
      <c r="K64" s="26"/>
      <c r="L64" s="26"/>
      <c r="M64" s="26"/>
      <c r="N64" s="26"/>
      <c r="O64" s="26"/>
      <c r="P64" s="26"/>
      <c r="Q64" s="26"/>
      <c r="R64" s="459"/>
      <c r="S64" s="7"/>
      <c r="T64" s="7"/>
      <c r="U64" s="7"/>
      <c r="V64" s="7"/>
      <c r="W64" s="7"/>
      <c r="X64" s="7"/>
      <c r="Y64" s="7"/>
    </row>
    <row r="65" spans="1:25" ht="12.75">
      <c r="A65" s="293"/>
      <c r="B65" s="26"/>
      <c r="C65" s="26"/>
      <c r="D65" s="26"/>
      <c r="E65" s="26"/>
      <c r="F65" s="26"/>
      <c r="G65" s="26"/>
      <c r="H65" s="26"/>
      <c r="I65" s="26"/>
      <c r="J65" s="26"/>
      <c r="K65" s="26"/>
      <c r="L65" s="26"/>
      <c r="M65" s="26"/>
      <c r="N65" s="26"/>
      <c r="O65" s="26"/>
      <c r="P65" s="26"/>
      <c r="Q65" s="26"/>
      <c r="R65" s="459"/>
      <c r="S65" s="7"/>
      <c r="T65" s="7"/>
      <c r="U65" s="7"/>
      <c r="V65" s="7"/>
      <c r="W65" s="7"/>
      <c r="X65" s="7"/>
      <c r="Y65" s="7"/>
    </row>
    <row r="66" spans="1:34" ht="15">
      <c r="A66" s="293"/>
      <c r="B66" s="26"/>
      <c r="C66" s="26"/>
      <c r="D66" s="26"/>
      <c r="E66" s="26"/>
      <c r="F66" s="26"/>
      <c r="G66" s="26"/>
      <c r="H66" s="26"/>
      <c r="I66" s="26"/>
      <c r="J66" s="26"/>
      <c r="K66" s="26"/>
      <c r="L66" s="26"/>
      <c r="M66" s="26"/>
      <c r="N66" s="26"/>
      <c r="O66" s="26"/>
      <c r="P66" s="26"/>
      <c r="Q66" s="26"/>
      <c r="R66" s="459"/>
      <c r="S66" s="7"/>
      <c r="T66" s="7"/>
      <c r="U66" s="7"/>
      <c r="V66" s="7"/>
      <c r="W66" s="7"/>
      <c r="X66" s="7"/>
      <c r="Y66" s="7"/>
      <c r="AE66" s="254"/>
      <c r="AF66" s="254"/>
      <c r="AG66" s="254"/>
      <c r="AH66" s="254"/>
    </row>
    <row r="67" spans="1:31" ht="12.75">
      <c r="A67" s="293"/>
      <c r="B67" s="26"/>
      <c r="C67" s="26"/>
      <c r="D67" s="26"/>
      <c r="E67" s="26"/>
      <c r="F67" s="26"/>
      <c r="G67" s="26"/>
      <c r="H67" s="26"/>
      <c r="I67" s="26"/>
      <c r="J67" s="26"/>
      <c r="K67" s="26"/>
      <c r="L67" s="26"/>
      <c r="M67" s="26"/>
      <c r="N67" s="26"/>
      <c r="O67" s="26"/>
      <c r="P67" s="26"/>
      <c r="Q67" s="26"/>
      <c r="R67" s="459"/>
      <c r="S67" s="7"/>
      <c r="T67" s="7"/>
      <c r="U67" s="7"/>
      <c r="V67" s="7"/>
      <c r="W67" s="7"/>
      <c r="X67" s="7"/>
      <c r="Y67" s="7"/>
      <c r="AE67" s="30"/>
    </row>
    <row r="68" spans="1:25" ht="11.25" customHeight="1">
      <c r="A68" s="293"/>
      <c r="B68" s="26"/>
      <c r="C68" s="26"/>
      <c r="D68" s="26"/>
      <c r="E68" s="26"/>
      <c r="F68" s="26"/>
      <c r="G68" s="26"/>
      <c r="H68" s="26"/>
      <c r="I68" s="26"/>
      <c r="J68" s="26"/>
      <c r="K68" s="26"/>
      <c r="L68" s="26"/>
      <c r="M68" s="26"/>
      <c r="N68" s="26"/>
      <c r="O68" s="26"/>
      <c r="P68" s="26"/>
      <c r="Q68" s="26"/>
      <c r="R68" s="459"/>
      <c r="S68" s="7"/>
      <c r="T68" s="7"/>
      <c r="U68" s="7"/>
      <c r="V68" s="7"/>
      <c r="W68" s="7"/>
      <c r="X68" s="7"/>
      <c r="Y68" s="7"/>
    </row>
    <row r="69" spans="1:31" ht="12.75">
      <c r="A69" s="293"/>
      <c r="B69" s="26"/>
      <c r="C69" s="26"/>
      <c r="D69" s="26"/>
      <c r="E69" s="26"/>
      <c r="F69" s="26"/>
      <c r="G69" s="26"/>
      <c r="H69" s="26"/>
      <c r="I69" s="26"/>
      <c r="J69" s="26"/>
      <c r="K69" s="26"/>
      <c r="L69" s="26"/>
      <c r="M69" s="26"/>
      <c r="N69" s="26"/>
      <c r="O69" s="26"/>
      <c r="P69" s="26"/>
      <c r="Q69" s="26"/>
      <c r="R69" s="459"/>
      <c r="S69" s="7"/>
      <c r="T69" s="7"/>
      <c r="U69" s="7"/>
      <c r="V69" s="7"/>
      <c r="W69" s="7"/>
      <c r="X69" s="7"/>
      <c r="Y69" s="7"/>
      <c r="Z69" s="259"/>
      <c r="AA69" s="259"/>
      <c r="AB69" s="259"/>
      <c r="AC69" s="259"/>
      <c r="AD69" s="259"/>
      <c r="AE69" s="259"/>
    </row>
    <row r="70" spans="1:25" ht="12.75">
      <c r="A70" s="293"/>
      <c r="B70" s="26"/>
      <c r="C70" s="26"/>
      <c r="D70" s="26"/>
      <c r="E70" s="26"/>
      <c r="F70" s="26"/>
      <c r="G70" s="26"/>
      <c r="H70" s="26"/>
      <c r="I70" s="26"/>
      <c r="J70" s="26"/>
      <c r="K70" s="26"/>
      <c r="L70" s="26"/>
      <c r="M70" s="26"/>
      <c r="N70" s="26"/>
      <c r="O70" s="26"/>
      <c r="P70" s="26"/>
      <c r="Q70" s="26"/>
      <c r="R70" s="459"/>
      <c r="S70" s="7"/>
      <c r="T70" s="7"/>
      <c r="U70" s="7"/>
      <c r="V70" s="7"/>
      <c r="W70" s="7"/>
      <c r="X70" s="7"/>
      <c r="Y70" s="7"/>
    </row>
    <row r="71" spans="1:25" ht="12.75">
      <c r="A71" s="293"/>
      <c r="B71" s="26"/>
      <c r="C71" s="26"/>
      <c r="D71" s="26"/>
      <c r="E71" s="26"/>
      <c r="F71" s="26"/>
      <c r="G71" s="26"/>
      <c r="H71" s="26"/>
      <c r="I71" s="26"/>
      <c r="J71" s="26"/>
      <c r="K71" s="26"/>
      <c r="L71" s="26"/>
      <c r="M71" s="26"/>
      <c r="N71" s="26"/>
      <c r="O71" s="26"/>
      <c r="P71" s="26"/>
      <c r="Q71" s="26"/>
      <c r="R71" s="459"/>
      <c r="S71" s="7"/>
      <c r="T71" s="7"/>
      <c r="U71" s="7"/>
      <c r="V71" s="7"/>
      <c r="W71" s="7"/>
      <c r="X71" s="7"/>
      <c r="Y71" s="7"/>
    </row>
    <row r="72" spans="1:25" ht="12.75">
      <c r="A72" s="293"/>
      <c r="B72" s="26"/>
      <c r="C72" s="26"/>
      <c r="D72" s="26"/>
      <c r="E72" s="26"/>
      <c r="F72" s="26"/>
      <c r="G72" s="26"/>
      <c r="H72" s="26"/>
      <c r="I72" s="26"/>
      <c r="J72" s="26"/>
      <c r="K72" s="26"/>
      <c r="L72" s="26"/>
      <c r="M72" s="26"/>
      <c r="N72" s="26"/>
      <c r="O72" s="26"/>
      <c r="P72" s="26"/>
      <c r="Q72" s="26"/>
      <c r="R72" s="459"/>
      <c r="S72" s="7"/>
      <c r="T72" s="7"/>
      <c r="U72" s="7"/>
      <c r="V72" s="7"/>
      <c r="W72" s="7"/>
      <c r="X72" s="7"/>
      <c r="Y72" s="7"/>
    </row>
    <row r="73" spans="1:25" ht="12.75">
      <c r="A73" s="293"/>
      <c r="B73" s="26"/>
      <c r="C73" s="26"/>
      <c r="D73" s="26"/>
      <c r="E73" s="26"/>
      <c r="F73" s="26"/>
      <c r="G73" s="26"/>
      <c r="H73" s="26"/>
      <c r="I73" s="26"/>
      <c r="J73" s="26"/>
      <c r="K73" s="26"/>
      <c r="L73" s="26"/>
      <c r="M73" s="26"/>
      <c r="N73" s="26"/>
      <c r="O73" s="26"/>
      <c r="P73" s="26"/>
      <c r="Q73" s="26"/>
      <c r="R73" s="459"/>
      <c r="S73" s="7"/>
      <c r="T73" s="7"/>
      <c r="U73" s="7"/>
      <c r="V73" s="7"/>
      <c r="W73" s="7"/>
      <c r="X73" s="7"/>
      <c r="Y73" s="7"/>
    </row>
    <row r="74" spans="1:25" ht="12.75">
      <c r="A74" s="293"/>
      <c r="B74" s="26"/>
      <c r="C74" s="26"/>
      <c r="D74" s="26"/>
      <c r="E74" s="26"/>
      <c r="F74" s="26"/>
      <c r="G74" s="26"/>
      <c r="H74" s="26"/>
      <c r="I74" s="26"/>
      <c r="J74" s="26"/>
      <c r="K74" s="26"/>
      <c r="L74" s="26"/>
      <c r="M74" s="26"/>
      <c r="N74" s="26"/>
      <c r="O74" s="26"/>
      <c r="P74" s="26"/>
      <c r="Q74" s="26"/>
      <c r="R74" s="459"/>
      <c r="S74" s="7"/>
      <c r="T74" s="7"/>
      <c r="U74" s="7"/>
      <c r="V74" s="7"/>
      <c r="W74" s="7"/>
      <c r="X74" s="7"/>
      <c r="Y74" s="7"/>
    </row>
    <row r="75" spans="1:25" ht="12.75">
      <c r="A75" s="293"/>
      <c r="B75" s="26"/>
      <c r="C75" s="26"/>
      <c r="D75" s="26"/>
      <c r="E75" s="26"/>
      <c r="F75" s="26"/>
      <c r="G75" s="26"/>
      <c r="H75" s="26"/>
      <c r="I75" s="26"/>
      <c r="J75" s="26"/>
      <c r="K75" s="26"/>
      <c r="L75" s="26"/>
      <c r="M75" s="26"/>
      <c r="N75" s="26"/>
      <c r="O75" s="26"/>
      <c r="P75" s="26"/>
      <c r="Q75" s="26"/>
      <c r="R75" s="459"/>
      <c r="S75" s="7"/>
      <c r="T75" s="7"/>
      <c r="U75" s="7"/>
      <c r="V75" s="7"/>
      <c r="W75" s="7"/>
      <c r="X75" s="7"/>
      <c r="Y75" s="7"/>
    </row>
    <row r="76" spans="1:25" ht="12.75">
      <c r="A76" s="293"/>
      <c r="B76" s="26"/>
      <c r="C76" s="26"/>
      <c r="D76" s="26"/>
      <c r="E76" s="26"/>
      <c r="F76" s="26"/>
      <c r="G76" s="26"/>
      <c r="H76" s="26"/>
      <c r="I76" s="26"/>
      <c r="J76" s="26"/>
      <c r="K76" s="26"/>
      <c r="L76" s="26"/>
      <c r="M76" s="26"/>
      <c r="N76" s="26"/>
      <c r="O76" s="26"/>
      <c r="P76" s="26"/>
      <c r="Q76" s="26"/>
      <c r="R76" s="459"/>
      <c r="S76" s="7"/>
      <c r="T76" s="7"/>
      <c r="U76" s="7"/>
      <c r="V76" s="7"/>
      <c r="W76" s="7"/>
      <c r="X76" s="7"/>
      <c r="Y76" s="7"/>
    </row>
    <row r="77" spans="1:25" ht="13.5" thickBot="1">
      <c r="A77" s="294"/>
      <c r="B77" s="295"/>
      <c r="C77" s="295"/>
      <c r="D77" s="295"/>
      <c r="E77" s="295"/>
      <c r="F77" s="295"/>
      <c r="G77" s="295"/>
      <c r="H77" s="295"/>
      <c r="I77" s="295"/>
      <c r="J77" s="295"/>
      <c r="K77" s="295"/>
      <c r="L77" s="295"/>
      <c r="M77" s="295"/>
      <c r="N77" s="295"/>
      <c r="O77" s="295"/>
      <c r="P77" s="295"/>
      <c r="Q77" s="295"/>
      <c r="R77" s="460"/>
      <c r="S77" s="7"/>
      <c r="T77" s="7"/>
      <c r="U77" s="7"/>
      <c r="V77" s="7"/>
      <c r="W77" s="7"/>
      <c r="X77" s="7"/>
      <c r="Y77" s="7"/>
    </row>
    <row r="78" spans="1:25" ht="3.75" customHeight="1">
      <c r="A78" s="26"/>
      <c r="B78" s="26"/>
      <c r="C78" s="26"/>
      <c r="D78" s="26"/>
      <c r="E78" s="26"/>
      <c r="F78" s="26"/>
      <c r="G78" s="26"/>
      <c r="H78" s="26"/>
      <c r="I78" s="26"/>
      <c r="J78" s="26"/>
      <c r="K78" s="26"/>
      <c r="L78" s="26"/>
      <c r="M78" s="26"/>
      <c r="N78" s="26"/>
      <c r="O78" s="26"/>
      <c r="P78" s="26"/>
      <c r="Q78" s="26"/>
      <c r="R78" s="26"/>
      <c r="S78" s="7"/>
      <c r="T78" s="7"/>
      <c r="U78" s="7"/>
      <c r="V78" s="7"/>
      <c r="W78" s="7"/>
      <c r="X78" s="7"/>
      <c r="Y78" s="7"/>
    </row>
    <row r="79" spans="1:18" ht="12.75">
      <c r="A79" s="22"/>
      <c r="B79" s="22"/>
      <c r="C79" s="22"/>
      <c r="D79" s="22"/>
      <c r="E79" s="22"/>
      <c r="F79" s="22"/>
      <c r="G79" s="22"/>
      <c r="H79" s="22"/>
      <c r="I79" s="22"/>
      <c r="J79" s="22"/>
      <c r="K79" s="22"/>
      <c r="L79" s="22"/>
      <c r="M79" s="22"/>
      <c r="N79" s="22"/>
      <c r="O79" s="22"/>
      <c r="P79" s="22"/>
      <c r="Q79" s="22"/>
      <c r="R79" s="22"/>
    </row>
    <row r="80" spans="1:18" ht="12.75">
      <c r="A80" s="22"/>
      <c r="B80" s="22"/>
      <c r="C80" s="22"/>
      <c r="D80" s="22"/>
      <c r="E80" s="22"/>
      <c r="F80" s="22"/>
      <c r="G80" s="22"/>
      <c r="H80" s="22"/>
      <c r="I80" s="22"/>
      <c r="J80" s="22"/>
      <c r="K80" s="22"/>
      <c r="L80" s="22"/>
      <c r="M80" s="22"/>
      <c r="N80" s="22"/>
      <c r="O80" s="22"/>
      <c r="P80" s="22"/>
      <c r="Q80" s="22"/>
      <c r="R80" s="22"/>
    </row>
    <row r="81" spans="1:18" ht="12.75">
      <c r="A81" s="22"/>
      <c r="B81" s="22"/>
      <c r="C81" s="22"/>
      <c r="D81" s="22"/>
      <c r="E81" s="22"/>
      <c r="F81" s="22"/>
      <c r="G81" s="22"/>
      <c r="H81" s="22"/>
      <c r="I81" s="22"/>
      <c r="J81" s="22"/>
      <c r="K81" s="22"/>
      <c r="L81" s="22"/>
      <c r="M81" s="22"/>
      <c r="N81" s="22"/>
      <c r="O81" s="22"/>
      <c r="P81" s="22"/>
      <c r="Q81" s="22"/>
      <c r="R81" s="22"/>
    </row>
    <row r="82" spans="1:18" ht="12.75">
      <c r="A82" s="22"/>
      <c r="B82" s="22"/>
      <c r="C82" s="22"/>
      <c r="D82" s="22"/>
      <c r="E82" s="22"/>
      <c r="F82" s="22"/>
      <c r="G82" s="22"/>
      <c r="H82" s="22"/>
      <c r="I82" s="22"/>
      <c r="J82" s="22"/>
      <c r="K82" s="22"/>
      <c r="L82" s="22"/>
      <c r="M82" s="22"/>
      <c r="N82" s="22"/>
      <c r="O82" s="22"/>
      <c r="P82" s="22"/>
      <c r="Q82" s="22"/>
      <c r="R82" s="22"/>
    </row>
    <row r="83" spans="1:18" ht="12.75">
      <c r="A83" s="22"/>
      <c r="B83" s="22"/>
      <c r="C83" s="22"/>
      <c r="D83" s="22"/>
      <c r="E83" s="22"/>
      <c r="F83" s="22"/>
      <c r="G83" s="22"/>
      <c r="H83" s="22"/>
      <c r="I83" s="22"/>
      <c r="J83" s="22"/>
      <c r="K83" s="22"/>
      <c r="L83" s="22"/>
      <c r="M83" s="22"/>
      <c r="N83" s="22"/>
      <c r="O83" s="22"/>
      <c r="P83" s="22"/>
      <c r="Q83" s="22"/>
      <c r="R83" s="22"/>
    </row>
    <row r="84" spans="1:18" ht="12.75">
      <c r="A84" s="22"/>
      <c r="B84" s="22"/>
      <c r="C84" s="22"/>
      <c r="D84" s="22"/>
      <c r="E84" s="22"/>
      <c r="F84" s="22"/>
      <c r="G84" s="22"/>
      <c r="H84" s="22"/>
      <c r="I84" s="22"/>
      <c r="J84" s="22"/>
      <c r="K84" s="22"/>
      <c r="L84" s="22"/>
      <c r="M84" s="22"/>
      <c r="N84" s="22"/>
      <c r="O84" s="22"/>
      <c r="P84" s="22"/>
      <c r="Q84" s="22"/>
      <c r="R84" s="22"/>
    </row>
  </sheetData>
  <mergeCells count="29">
    <mergeCell ref="A55:R55"/>
    <mergeCell ref="D8:D9"/>
    <mergeCell ref="C8:C9"/>
    <mergeCell ref="J8:J9"/>
    <mergeCell ref="H8:H9"/>
    <mergeCell ref="G8:G9"/>
    <mergeCell ref="F8:F9"/>
    <mergeCell ref="I8:I9"/>
    <mergeCell ref="A54:R54"/>
    <mergeCell ref="A32:R32"/>
    <mergeCell ref="A31:R31"/>
    <mergeCell ref="Q8:Q9"/>
    <mergeCell ref="A6:A9"/>
    <mergeCell ref="C6:D6"/>
    <mergeCell ref="E8:E9"/>
    <mergeCell ref="K6:L6"/>
    <mergeCell ref="N8:N9"/>
    <mergeCell ref="O8:O9"/>
    <mergeCell ref="K8:K9"/>
    <mergeCell ref="L8:L9"/>
    <mergeCell ref="B8:B9"/>
    <mergeCell ref="R8:R9"/>
    <mergeCell ref="A1:R1"/>
    <mergeCell ref="A3:R3"/>
    <mergeCell ref="A2:R2"/>
    <mergeCell ref="E6:F6"/>
    <mergeCell ref="G6:H6"/>
    <mergeCell ref="N6:O6"/>
    <mergeCell ref="P6:Q6"/>
  </mergeCells>
  <printOptions horizontalCentered="1"/>
  <pageMargins left="0.5" right="0.5" top="0.6" bottom="0.5" header="0" footer="0.5"/>
  <pageSetup fitToHeight="1" fitToWidth="1" horizontalDpi="1200" verticalDpi="1200" orientation="portrait" scale="67"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R212"/>
  <sheetViews>
    <sheetView workbookViewId="0" topLeftCell="A49">
      <selection activeCell="A1" sqref="A1:K1"/>
    </sheetView>
  </sheetViews>
  <sheetFormatPr defaultColWidth="9.140625" defaultRowHeight="12.75"/>
  <cols>
    <col min="1" max="1" width="19.57421875" style="0" customWidth="1"/>
    <col min="2" max="2" width="12.7109375" style="0" customWidth="1"/>
    <col min="3" max="3" width="10.7109375" style="0" customWidth="1"/>
    <col min="4" max="4" width="11.7109375" style="0" customWidth="1"/>
    <col min="5" max="5" width="12.7109375" style="37" customWidth="1"/>
    <col min="6" max="6" width="11.140625" style="37" customWidth="1"/>
    <col min="7" max="8" width="10.7109375" style="37" customWidth="1"/>
    <col min="9" max="9" width="12.8515625" style="37" customWidth="1"/>
    <col min="10" max="10" width="10.7109375" style="37" customWidth="1"/>
    <col min="11" max="11" width="12.7109375" style="37" customWidth="1"/>
    <col min="12" max="14" width="15.7109375" style="37" customWidth="1"/>
    <col min="15" max="16" width="17.28125" style="0" customWidth="1"/>
    <col min="17" max="17" width="9.28125" style="0" bestFit="1" customWidth="1"/>
    <col min="18" max="18" width="10.140625" style="0" bestFit="1" customWidth="1"/>
    <col min="19" max="19" width="13.140625" style="0" customWidth="1"/>
    <col min="20" max="20" width="11.57421875" style="0" customWidth="1"/>
    <col min="21" max="21" width="10.7109375" style="0" customWidth="1"/>
  </cols>
  <sheetData>
    <row r="1" spans="1:15" s="503" customFormat="1" ht="18" customHeight="1">
      <c r="A1" s="1327" t="s">
        <v>1391</v>
      </c>
      <c r="B1" s="1327"/>
      <c r="C1" s="1327"/>
      <c r="D1" s="1327"/>
      <c r="E1" s="1327"/>
      <c r="F1" s="1327"/>
      <c r="G1" s="1327"/>
      <c r="H1" s="1327"/>
      <c r="I1" s="1327"/>
      <c r="J1" s="1327"/>
      <c r="K1" s="1327"/>
      <c r="L1" s="45"/>
      <c r="M1" s="45"/>
      <c r="N1" s="45"/>
      <c r="O1" s="45"/>
    </row>
    <row r="2" spans="1:15" s="503" customFormat="1" ht="18" customHeight="1">
      <c r="A2" s="1257" t="s">
        <v>862</v>
      </c>
      <c r="B2" s="1257"/>
      <c r="C2" s="1257"/>
      <c r="D2" s="1257"/>
      <c r="E2" s="1257"/>
      <c r="F2" s="1257"/>
      <c r="G2" s="1257"/>
      <c r="H2" s="1257"/>
      <c r="I2" s="1257"/>
      <c r="J2" s="1257"/>
      <c r="K2" s="1257"/>
      <c r="L2" s="807"/>
      <c r="M2" s="807"/>
      <c r="N2" s="807"/>
      <c r="O2" s="807"/>
    </row>
    <row r="3" spans="1:15" s="503" customFormat="1" ht="18" customHeight="1">
      <c r="A3" s="1257" t="s">
        <v>216</v>
      </c>
      <c r="B3" s="1257"/>
      <c r="C3" s="1257"/>
      <c r="D3" s="1257"/>
      <c r="E3" s="1257"/>
      <c r="F3" s="1257"/>
      <c r="G3" s="1257"/>
      <c r="H3" s="1257"/>
      <c r="I3" s="1257"/>
      <c r="J3" s="1257"/>
      <c r="K3" s="1257"/>
      <c r="L3" s="260"/>
      <c r="M3" s="260"/>
      <c r="N3" s="260"/>
      <c r="O3" s="260"/>
    </row>
    <row r="4" spans="1:14" ht="4.5" customHeight="1" thickBot="1">
      <c r="A4" s="13"/>
      <c r="B4" s="119"/>
      <c r="C4" s="119"/>
      <c r="D4" s="119"/>
      <c r="E4" s="201"/>
      <c r="F4" s="201"/>
      <c r="G4" s="201"/>
      <c r="H4" s="201"/>
      <c r="I4" s="201"/>
      <c r="J4" s="201"/>
      <c r="K4" s="201"/>
      <c r="L4" s="201"/>
      <c r="M4" s="201"/>
      <c r="N4" s="201"/>
    </row>
    <row r="5" spans="1:14" ht="3" customHeight="1">
      <c r="A5" s="231"/>
      <c r="B5" s="121"/>
      <c r="C5" s="121"/>
      <c r="D5" s="121"/>
      <c r="E5" s="202"/>
      <c r="F5" s="202"/>
      <c r="G5" s="202"/>
      <c r="H5" s="202"/>
      <c r="I5" s="202"/>
      <c r="J5" s="202"/>
      <c r="K5" s="388"/>
      <c r="L5" s="201"/>
      <c r="M5" s="201"/>
      <c r="N5" s="201"/>
    </row>
    <row r="6" spans="1:14" ht="15" customHeight="1">
      <c r="A6" s="1255" t="s">
        <v>114</v>
      </c>
      <c r="B6" s="1252" t="s">
        <v>3</v>
      </c>
      <c r="C6" s="1253" t="s">
        <v>165</v>
      </c>
      <c r="D6" s="692" t="s">
        <v>206</v>
      </c>
      <c r="E6" s="677" t="s">
        <v>166</v>
      </c>
      <c r="F6" s="1254" t="s">
        <v>167</v>
      </c>
      <c r="G6" s="1254" t="s">
        <v>168</v>
      </c>
      <c r="H6" s="691" t="s">
        <v>195</v>
      </c>
      <c r="I6" s="691" t="s">
        <v>207</v>
      </c>
      <c r="J6" s="691" t="s">
        <v>340</v>
      </c>
      <c r="K6" s="1258" t="s">
        <v>70</v>
      </c>
      <c r="L6" s="540"/>
      <c r="M6" s="540"/>
      <c r="N6" s="540"/>
    </row>
    <row r="7" spans="1:14" ht="15" customHeight="1">
      <c r="A7" s="1255"/>
      <c r="B7" s="1252"/>
      <c r="C7" s="1253"/>
      <c r="D7" s="692" t="s">
        <v>193</v>
      </c>
      <c r="E7" s="677" t="s">
        <v>194</v>
      </c>
      <c r="F7" s="1254"/>
      <c r="G7" s="1254"/>
      <c r="H7" s="691" t="s">
        <v>196</v>
      </c>
      <c r="I7" s="691" t="s">
        <v>196</v>
      </c>
      <c r="J7" s="691" t="s">
        <v>197</v>
      </c>
      <c r="K7" s="1258"/>
      <c r="L7" s="540"/>
      <c r="M7" s="540"/>
      <c r="N7" s="540"/>
    </row>
    <row r="8" spans="1:14" ht="3" customHeight="1">
      <c r="A8" s="694"/>
      <c r="B8" s="695"/>
      <c r="C8" s="695"/>
      <c r="D8" s="695"/>
      <c r="E8" s="696"/>
      <c r="F8" s="696"/>
      <c r="G8" s="696"/>
      <c r="H8" s="696"/>
      <c r="I8" s="696"/>
      <c r="J8" s="696"/>
      <c r="K8" s="697"/>
      <c r="L8" s="203"/>
      <c r="M8" s="203"/>
      <c r="N8" s="203"/>
    </row>
    <row r="9" spans="1:18" ht="3" customHeight="1">
      <c r="A9" s="698"/>
      <c r="B9" s="699"/>
      <c r="C9" s="699"/>
      <c r="D9" s="699"/>
      <c r="E9" s="700"/>
      <c r="F9" s="700"/>
      <c r="G9" s="700"/>
      <c r="H9" s="700"/>
      <c r="I9" s="700"/>
      <c r="J9" s="700"/>
      <c r="K9" s="701"/>
      <c r="L9" s="203"/>
      <c r="M9" s="203"/>
      <c r="N9" s="203"/>
      <c r="O9" s="446"/>
      <c r="P9" s="446"/>
      <c r="Q9" s="447"/>
      <c r="R9" s="447"/>
    </row>
    <row r="10" spans="1:18" s="501" customFormat="1" ht="15.75" customHeight="1">
      <c r="A10" s="42" t="s">
        <v>7</v>
      </c>
      <c r="B10" s="627" t="s">
        <v>880</v>
      </c>
      <c r="C10" s="627" t="s">
        <v>881</v>
      </c>
      <c r="D10" s="627" t="s">
        <v>1393</v>
      </c>
      <c r="E10" s="627" t="s">
        <v>882</v>
      </c>
      <c r="F10" s="627" t="s">
        <v>883</v>
      </c>
      <c r="G10" s="627" t="s">
        <v>123</v>
      </c>
      <c r="H10" s="627" t="s">
        <v>884</v>
      </c>
      <c r="I10" s="627" t="s">
        <v>123</v>
      </c>
      <c r="J10" s="627" t="s">
        <v>123</v>
      </c>
      <c r="K10" s="702" t="s">
        <v>885</v>
      </c>
      <c r="L10" s="595"/>
      <c r="M10" s="595"/>
      <c r="N10" s="595"/>
      <c r="O10" s="500"/>
      <c r="P10" s="500"/>
      <c r="Q10" s="500"/>
      <c r="R10" s="500"/>
    </row>
    <row r="11" spans="1:18" s="501" customFormat="1" ht="15.75" customHeight="1">
      <c r="A11" s="42" t="s">
        <v>8</v>
      </c>
      <c r="B11" s="627" t="s">
        <v>886</v>
      </c>
      <c r="C11" s="627" t="s">
        <v>887</v>
      </c>
      <c r="D11" s="627" t="s">
        <v>888</v>
      </c>
      <c r="E11" s="627" t="s">
        <v>123</v>
      </c>
      <c r="F11" s="627" t="s">
        <v>123</v>
      </c>
      <c r="G11" s="627" t="s">
        <v>123</v>
      </c>
      <c r="H11" s="627" t="s">
        <v>889</v>
      </c>
      <c r="I11" s="627" t="s">
        <v>123</v>
      </c>
      <c r="J11" s="627" t="s">
        <v>200</v>
      </c>
      <c r="K11" s="702" t="s">
        <v>890</v>
      </c>
      <c r="L11" s="595"/>
      <c r="M11" s="595"/>
      <c r="N11" s="595"/>
      <c r="O11" s="500"/>
      <c r="P11" s="500"/>
      <c r="Q11" s="500"/>
      <c r="R11" s="500"/>
    </row>
    <row r="12" spans="1:18" s="501" customFormat="1" ht="15.75" customHeight="1">
      <c r="A12" s="42" t="s">
        <v>163</v>
      </c>
      <c r="B12" s="703" t="s">
        <v>123</v>
      </c>
      <c r="C12" s="703" t="s">
        <v>123</v>
      </c>
      <c r="D12" s="703" t="s">
        <v>200</v>
      </c>
      <c r="E12" s="627" t="s">
        <v>200</v>
      </c>
      <c r="F12" s="627" t="s">
        <v>200</v>
      </c>
      <c r="G12" s="627" t="s">
        <v>200</v>
      </c>
      <c r="H12" s="627" t="s">
        <v>200</v>
      </c>
      <c r="I12" s="627" t="s">
        <v>200</v>
      </c>
      <c r="J12" s="627" t="s">
        <v>200</v>
      </c>
      <c r="K12" s="702" t="s">
        <v>123</v>
      </c>
      <c r="L12" s="595"/>
      <c r="M12" s="595"/>
      <c r="N12" s="595"/>
      <c r="O12" s="500"/>
      <c r="P12" s="500"/>
      <c r="Q12" s="500"/>
      <c r="R12" s="500"/>
    </row>
    <row r="13" spans="1:18" s="501" customFormat="1" ht="15.75" customHeight="1">
      <c r="A13" s="42" t="s">
        <v>9</v>
      </c>
      <c r="B13" s="627" t="s">
        <v>891</v>
      </c>
      <c r="C13" s="627" t="s">
        <v>892</v>
      </c>
      <c r="D13" s="627" t="s">
        <v>893</v>
      </c>
      <c r="E13" s="627" t="s">
        <v>894</v>
      </c>
      <c r="F13" s="627" t="s">
        <v>895</v>
      </c>
      <c r="G13" s="627" t="s">
        <v>123</v>
      </c>
      <c r="H13" s="627" t="s">
        <v>896</v>
      </c>
      <c r="I13" s="627" t="s">
        <v>123</v>
      </c>
      <c r="J13" s="627" t="s">
        <v>200</v>
      </c>
      <c r="K13" s="702" t="s">
        <v>897</v>
      </c>
      <c r="L13" s="595"/>
      <c r="M13" s="595"/>
      <c r="N13" s="595"/>
      <c r="O13" s="500"/>
      <c r="P13" s="500"/>
      <c r="Q13" s="500"/>
      <c r="R13" s="500"/>
    </row>
    <row r="14" spans="1:18" s="501" customFormat="1" ht="15.75" customHeight="1">
      <c r="A14" s="42" t="s">
        <v>10</v>
      </c>
      <c r="B14" s="627" t="s">
        <v>898</v>
      </c>
      <c r="C14" s="627" t="s">
        <v>899</v>
      </c>
      <c r="D14" s="627" t="s">
        <v>900</v>
      </c>
      <c r="E14" s="627" t="s">
        <v>901</v>
      </c>
      <c r="F14" s="626" t="s">
        <v>902</v>
      </c>
      <c r="G14" s="626" t="s">
        <v>123</v>
      </c>
      <c r="H14" s="626" t="s">
        <v>123</v>
      </c>
      <c r="I14" s="626" t="s">
        <v>123</v>
      </c>
      <c r="J14" s="704" t="s">
        <v>200</v>
      </c>
      <c r="K14" s="705" t="s">
        <v>903</v>
      </c>
      <c r="L14" s="595"/>
      <c r="M14" s="595"/>
      <c r="N14" s="595"/>
      <c r="O14" s="500"/>
      <c r="P14" s="500"/>
      <c r="Q14" s="500"/>
      <c r="R14" s="500"/>
    </row>
    <row r="15" spans="1:18" s="501" customFormat="1" ht="15.75" customHeight="1">
      <c r="A15" s="63" t="s">
        <v>11</v>
      </c>
      <c r="B15" s="706" t="s">
        <v>904</v>
      </c>
      <c r="C15" s="707" t="s">
        <v>905</v>
      </c>
      <c r="D15" s="707" t="s">
        <v>906</v>
      </c>
      <c r="E15" s="707" t="s">
        <v>907</v>
      </c>
      <c r="F15" s="627" t="s">
        <v>908</v>
      </c>
      <c r="G15" s="627" t="s">
        <v>123</v>
      </c>
      <c r="H15" s="627" t="s">
        <v>909</v>
      </c>
      <c r="I15" s="627" t="s">
        <v>123</v>
      </c>
      <c r="J15" s="627" t="s">
        <v>200</v>
      </c>
      <c r="K15" s="702" t="s">
        <v>910</v>
      </c>
      <c r="L15" s="595"/>
      <c r="M15" s="595"/>
      <c r="N15" s="595"/>
      <c r="O15" s="500"/>
      <c r="P15" s="500"/>
      <c r="Q15" s="500"/>
      <c r="R15" s="500"/>
    </row>
    <row r="16" spans="1:18" s="501" customFormat="1" ht="15.75" customHeight="1">
      <c r="A16" s="42" t="s">
        <v>12</v>
      </c>
      <c r="B16" s="627" t="s">
        <v>911</v>
      </c>
      <c r="C16" s="627" t="s">
        <v>912</v>
      </c>
      <c r="D16" s="627" t="s">
        <v>913</v>
      </c>
      <c r="E16" s="627" t="s">
        <v>914</v>
      </c>
      <c r="F16" s="627" t="s">
        <v>915</v>
      </c>
      <c r="G16" s="627" t="s">
        <v>123</v>
      </c>
      <c r="H16" s="627" t="s">
        <v>916</v>
      </c>
      <c r="I16" s="627" t="s">
        <v>123</v>
      </c>
      <c r="J16" s="627" t="s">
        <v>200</v>
      </c>
      <c r="K16" s="702" t="s">
        <v>917</v>
      </c>
      <c r="L16" s="595"/>
      <c r="M16" s="595"/>
      <c r="N16" s="595"/>
      <c r="O16" s="500"/>
      <c r="P16" s="500"/>
      <c r="Q16" s="500"/>
      <c r="R16" s="500"/>
    </row>
    <row r="17" spans="1:18" s="501" customFormat="1" ht="15.75" customHeight="1">
      <c r="A17" s="42" t="s">
        <v>13</v>
      </c>
      <c r="B17" s="627" t="s">
        <v>123</v>
      </c>
      <c r="C17" s="627" t="s">
        <v>918</v>
      </c>
      <c r="D17" s="627" t="s">
        <v>1394</v>
      </c>
      <c r="E17" s="627" t="s">
        <v>919</v>
      </c>
      <c r="F17" s="627" t="s">
        <v>920</v>
      </c>
      <c r="G17" s="627" t="s">
        <v>123</v>
      </c>
      <c r="H17" s="627" t="s">
        <v>200</v>
      </c>
      <c r="I17" s="627" t="s">
        <v>123</v>
      </c>
      <c r="J17" s="627" t="s">
        <v>200</v>
      </c>
      <c r="K17" s="702" t="s">
        <v>921</v>
      </c>
      <c r="L17" s="595"/>
      <c r="M17" s="595"/>
      <c r="N17" s="595"/>
      <c r="O17" s="500"/>
      <c r="P17" s="500"/>
      <c r="Q17" s="500"/>
      <c r="R17" s="500"/>
    </row>
    <row r="18" spans="1:18" s="501" customFormat="1" ht="15.75" customHeight="1">
      <c r="A18" s="42" t="s">
        <v>14</v>
      </c>
      <c r="B18" s="627" t="s">
        <v>123</v>
      </c>
      <c r="C18" s="627" t="s">
        <v>922</v>
      </c>
      <c r="D18" s="627" t="s">
        <v>923</v>
      </c>
      <c r="E18" s="627" t="s">
        <v>123</v>
      </c>
      <c r="F18" s="627" t="s">
        <v>123</v>
      </c>
      <c r="G18" s="627" t="s">
        <v>123</v>
      </c>
      <c r="H18" s="627" t="s">
        <v>200</v>
      </c>
      <c r="I18" s="627" t="s">
        <v>123</v>
      </c>
      <c r="J18" s="627" t="s">
        <v>200</v>
      </c>
      <c r="K18" s="702" t="s">
        <v>924</v>
      </c>
      <c r="L18" s="595"/>
      <c r="M18" s="595"/>
      <c r="N18" s="595"/>
      <c r="O18" s="500"/>
      <c r="P18" s="500"/>
      <c r="Q18" s="500"/>
      <c r="R18" s="500"/>
    </row>
    <row r="19" spans="1:18" s="501" customFormat="1" ht="15.75" customHeight="1">
      <c r="A19" s="42" t="s">
        <v>15</v>
      </c>
      <c r="B19" s="627" t="s">
        <v>123</v>
      </c>
      <c r="C19" s="627" t="s">
        <v>925</v>
      </c>
      <c r="D19" s="627" t="s">
        <v>926</v>
      </c>
      <c r="E19" s="627" t="s">
        <v>123</v>
      </c>
      <c r="F19" s="626" t="s">
        <v>927</v>
      </c>
      <c r="G19" s="626" t="s">
        <v>123</v>
      </c>
      <c r="H19" s="626" t="s">
        <v>123</v>
      </c>
      <c r="I19" s="626" t="s">
        <v>123</v>
      </c>
      <c r="J19" s="704" t="s">
        <v>200</v>
      </c>
      <c r="K19" s="705" t="s">
        <v>928</v>
      </c>
      <c r="L19" s="595"/>
      <c r="M19" s="595"/>
      <c r="N19" s="595"/>
      <c r="O19" s="500"/>
      <c r="P19" s="500"/>
      <c r="Q19" s="500"/>
      <c r="R19" s="500"/>
    </row>
    <row r="20" spans="1:18" s="501" customFormat="1" ht="15.75" customHeight="1">
      <c r="A20" s="63" t="s">
        <v>16</v>
      </c>
      <c r="B20" s="706" t="s">
        <v>1306</v>
      </c>
      <c r="C20" s="707" t="s">
        <v>929</v>
      </c>
      <c r="D20" s="707" t="s">
        <v>1395</v>
      </c>
      <c r="E20" s="707" t="s">
        <v>930</v>
      </c>
      <c r="F20" s="627" t="s">
        <v>123</v>
      </c>
      <c r="G20" s="627" t="s">
        <v>123</v>
      </c>
      <c r="H20" s="627" t="s">
        <v>123</v>
      </c>
      <c r="I20" s="627" t="s">
        <v>123</v>
      </c>
      <c r="J20" s="627" t="s">
        <v>200</v>
      </c>
      <c r="K20" s="702" t="s">
        <v>1307</v>
      </c>
      <c r="L20" s="595"/>
      <c r="M20" s="595"/>
      <c r="N20" s="595"/>
      <c r="O20" s="500"/>
      <c r="P20" s="500"/>
      <c r="Q20" s="500"/>
      <c r="R20" s="500"/>
    </row>
    <row r="21" spans="1:18" s="501" customFormat="1" ht="15.75" customHeight="1">
      <c r="A21" s="42" t="s">
        <v>17</v>
      </c>
      <c r="B21" s="627" t="s">
        <v>931</v>
      </c>
      <c r="C21" s="627" t="s">
        <v>932</v>
      </c>
      <c r="D21" s="627" t="s">
        <v>933</v>
      </c>
      <c r="E21" s="627" t="s">
        <v>934</v>
      </c>
      <c r="F21" s="627" t="s">
        <v>935</v>
      </c>
      <c r="G21" s="627" t="s">
        <v>123</v>
      </c>
      <c r="H21" s="627" t="s">
        <v>936</v>
      </c>
      <c r="I21" s="627" t="s">
        <v>123</v>
      </c>
      <c r="J21" s="627" t="s">
        <v>200</v>
      </c>
      <c r="K21" s="702" t="s">
        <v>937</v>
      </c>
      <c r="L21" s="595"/>
      <c r="M21" s="595"/>
      <c r="N21" s="595"/>
      <c r="O21" s="500"/>
      <c r="P21" s="500"/>
      <c r="Q21" s="500"/>
      <c r="R21" s="500"/>
    </row>
    <row r="22" spans="1:18" s="501" customFormat="1" ht="15.75" customHeight="1">
      <c r="A22" s="42" t="s">
        <v>159</v>
      </c>
      <c r="B22" s="627" t="s">
        <v>123</v>
      </c>
      <c r="C22" s="627" t="s">
        <v>200</v>
      </c>
      <c r="D22" s="627" t="s">
        <v>123</v>
      </c>
      <c r="E22" s="627" t="s">
        <v>200</v>
      </c>
      <c r="F22" s="627" t="s">
        <v>200</v>
      </c>
      <c r="G22" s="627" t="s">
        <v>200</v>
      </c>
      <c r="H22" s="627" t="s">
        <v>200</v>
      </c>
      <c r="I22" s="627" t="s">
        <v>200</v>
      </c>
      <c r="J22" s="627" t="s">
        <v>200</v>
      </c>
      <c r="K22" s="702" t="s">
        <v>123</v>
      </c>
      <c r="L22" s="595"/>
      <c r="M22" s="595"/>
      <c r="N22" s="595"/>
      <c r="O22" s="500"/>
      <c r="P22" s="500"/>
      <c r="Q22" s="500"/>
      <c r="R22" s="500"/>
    </row>
    <row r="23" spans="1:18" s="501" customFormat="1" ht="15.75" customHeight="1">
      <c r="A23" s="42" t="s">
        <v>18</v>
      </c>
      <c r="B23" s="627" t="s">
        <v>123</v>
      </c>
      <c r="C23" s="627" t="s">
        <v>123</v>
      </c>
      <c r="D23" s="627" t="s">
        <v>938</v>
      </c>
      <c r="E23" s="627" t="s">
        <v>123</v>
      </c>
      <c r="F23" s="627" t="s">
        <v>939</v>
      </c>
      <c r="G23" s="627" t="s">
        <v>123</v>
      </c>
      <c r="H23" s="627" t="s">
        <v>123</v>
      </c>
      <c r="I23" s="627" t="s">
        <v>123</v>
      </c>
      <c r="J23" s="627" t="s">
        <v>200</v>
      </c>
      <c r="K23" s="702" t="s">
        <v>940</v>
      </c>
      <c r="L23" s="595"/>
      <c r="M23" s="595"/>
      <c r="N23" s="595"/>
      <c r="O23" s="500"/>
      <c r="P23" s="500"/>
      <c r="Q23" s="500"/>
      <c r="R23" s="500"/>
    </row>
    <row r="24" spans="1:18" s="501" customFormat="1" ht="15.75" customHeight="1">
      <c r="A24" s="42" t="s">
        <v>19</v>
      </c>
      <c r="B24" s="627" t="s">
        <v>941</v>
      </c>
      <c r="C24" s="627" t="s">
        <v>942</v>
      </c>
      <c r="D24" s="627" t="s">
        <v>943</v>
      </c>
      <c r="E24" s="627" t="s">
        <v>944</v>
      </c>
      <c r="F24" s="626" t="s">
        <v>945</v>
      </c>
      <c r="G24" s="626" t="s">
        <v>123</v>
      </c>
      <c r="H24" s="626" t="s">
        <v>946</v>
      </c>
      <c r="I24" s="626" t="s">
        <v>123</v>
      </c>
      <c r="J24" s="704" t="s">
        <v>200</v>
      </c>
      <c r="K24" s="705" t="s">
        <v>947</v>
      </c>
      <c r="L24" s="595"/>
      <c r="M24" s="595"/>
      <c r="N24" s="595"/>
      <c r="O24" s="500"/>
      <c r="P24" s="500"/>
      <c r="Q24" s="500"/>
      <c r="R24" s="500"/>
    </row>
    <row r="25" spans="1:18" s="501" customFormat="1" ht="15.75" customHeight="1">
      <c r="A25" s="63" t="s">
        <v>20</v>
      </c>
      <c r="B25" s="706" t="s">
        <v>1356</v>
      </c>
      <c r="C25" s="707" t="s">
        <v>1357</v>
      </c>
      <c r="D25" s="707" t="s">
        <v>1396</v>
      </c>
      <c r="E25" s="707" t="s">
        <v>948</v>
      </c>
      <c r="F25" s="627" t="s">
        <v>949</v>
      </c>
      <c r="G25" s="627" t="s">
        <v>123</v>
      </c>
      <c r="H25" s="627" t="s">
        <v>1308</v>
      </c>
      <c r="I25" s="627" t="s">
        <v>123</v>
      </c>
      <c r="J25" s="627" t="s">
        <v>123</v>
      </c>
      <c r="K25" s="702" t="s">
        <v>1358</v>
      </c>
      <c r="L25" s="595"/>
      <c r="M25" s="595"/>
      <c r="N25" s="595"/>
      <c r="O25" s="500"/>
      <c r="P25" s="500"/>
      <c r="Q25" s="500"/>
      <c r="R25" s="500"/>
    </row>
    <row r="26" spans="1:18" s="501" customFormat="1" ht="15.75" customHeight="1">
      <c r="A26" s="42" t="s">
        <v>21</v>
      </c>
      <c r="B26" s="627" t="s">
        <v>1359</v>
      </c>
      <c r="C26" s="627" t="s">
        <v>1360</v>
      </c>
      <c r="D26" s="627" t="s">
        <v>1397</v>
      </c>
      <c r="E26" s="627" t="s">
        <v>950</v>
      </c>
      <c r="F26" s="627" t="s">
        <v>951</v>
      </c>
      <c r="G26" s="627" t="s">
        <v>123</v>
      </c>
      <c r="H26" s="627" t="s">
        <v>952</v>
      </c>
      <c r="I26" s="627" t="s">
        <v>123</v>
      </c>
      <c r="J26" s="627" t="s">
        <v>123</v>
      </c>
      <c r="K26" s="702" t="s">
        <v>1361</v>
      </c>
      <c r="L26" s="595"/>
      <c r="M26" s="595"/>
      <c r="N26" s="595"/>
      <c r="O26" s="500"/>
      <c r="P26" s="500"/>
      <c r="Q26" s="500"/>
      <c r="R26" s="500"/>
    </row>
    <row r="27" spans="1:18" s="501" customFormat="1" ht="15.75" customHeight="1">
      <c r="A27" s="42" t="s">
        <v>22</v>
      </c>
      <c r="B27" s="627" t="s">
        <v>953</v>
      </c>
      <c r="C27" s="627" t="s">
        <v>954</v>
      </c>
      <c r="D27" s="627" t="s">
        <v>955</v>
      </c>
      <c r="E27" s="627" t="s">
        <v>956</v>
      </c>
      <c r="F27" s="627" t="s">
        <v>1309</v>
      </c>
      <c r="G27" s="627" t="s">
        <v>123</v>
      </c>
      <c r="H27" s="627" t="s">
        <v>957</v>
      </c>
      <c r="I27" s="627" t="s">
        <v>123</v>
      </c>
      <c r="J27" s="627" t="s">
        <v>200</v>
      </c>
      <c r="K27" s="702" t="s">
        <v>958</v>
      </c>
      <c r="L27" s="595"/>
      <c r="M27" s="595"/>
      <c r="N27" s="595"/>
      <c r="O27" s="500"/>
      <c r="P27" s="500"/>
      <c r="Q27" s="500"/>
      <c r="R27" s="500"/>
    </row>
    <row r="28" spans="1:18" s="501" customFormat="1" ht="15.75" customHeight="1">
      <c r="A28" s="42" t="s">
        <v>23</v>
      </c>
      <c r="B28" s="627" t="s">
        <v>959</v>
      </c>
      <c r="C28" s="627" t="s">
        <v>960</v>
      </c>
      <c r="D28" s="627" t="s">
        <v>961</v>
      </c>
      <c r="E28" s="627" t="s">
        <v>962</v>
      </c>
      <c r="F28" s="627" t="s">
        <v>963</v>
      </c>
      <c r="G28" s="627" t="s">
        <v>123</v>
      </c>
      <c r="H28" s="627" t="s">
        <v>964</v>
      </c>
      <c r="I28" s="627" t="s">
        <v>123</v>
      </c>
      <c r="J28" s="627" t="s">
        <v>200</v>
      </c>
      <c r="K28" s="702" t="s">
        <v>965</v>
      </c>
      <c r="L28" s="595"/>
      <c r="M28" s="595"/>
      <c r="N28" s="595"/>
      <c r="O28" s="500"/>
      <c r="P28" s="500"/>
      <c r="Q28" s="500"/>
      <c r="R28" s="500"/>
    </row>
    <row r="29" spans="1:18" s="501" customFormat="1" ht="15.75" customHeight="1">
      <c r="A29" s="42" t="s">
        <v>24</v>
      </c>
      <c r="B29" s="627" t="s">
        <v>966</v>
      </c>
      <c r="C29" s="627" t="s">
        <v>967</v>
      </c>
      <c r="D29" s="627" t="s">
        <v>968</v>
      </c>
      <c r="E29" s="627" t="s">
        <v>1362</v>
      </c>
      <c r="F29" s="626" t="s">
        <v>969</v>
      </c>
      <c r="G29" s="626" t="s">
        <v>123</v>
      </c>
      <c r="H29" s="626" t="s">
        <v>970</v>
      </c>
      <c r="I29" s="626" t="s">
        <v>123</v>
      </c>
      <c r="J29" s="704" t="s">
        <v>200</v>
      </c>
      <c r="K29" s="705" t="s">
        <v>1363</v>
      </c>
      <c r="L29" s="595"/>
      <c r="M29" s="595"/>
      <c r="N29" s="595"/>
      <c r="O29" s="500"/>
      <c r="P29" s="500"/>
      <c r="Q29" s="500"/>
      <c r="R29" s="500"/>
    </row>
    <row r="30" spans="1:18" s="501" customFormat="1" ht="15.75" customHeight="1">
      <c r="A30" s="63" t="s">
        <v>25</v>
      </c>
      <c r="B30" s="706" t="s">
        <v>971</v>
      </c>
      <c r="C30" s="707" t="s">
        <v>972</v>
      </c>
      <c r="D30" s="707" t="s">
        <v>1398</v>
      </c>
      <c r="E30" s="707" t="s">
        <v>973</v>
      </c>
      <c r="F30" s="627" t="s">
        <v>974</v>
      </c>
      <c r="G30" s="627" t="s">
        <v>123</v>
      </c>
      <c r="H30" s="627" t="s">
        <v>975</v>
      </c>
      <c r="I30" s="627" t="s">
        <v>123</v>
      </c>
      <c r="J30" s="627" t="s">
        <v>123</v>
      </c>
      <c r="K30" s="702" t="s">
        <v>976</v>
      </c>
      <c r="L30" s="595"/>
      <c r="M30" s="595"/>
      <c r="N30" s="595"/>
      <c r="O30" s="500"/>
      <c r="P30" s="500"/>
      <c r="Q30" s="500"/>
      <c r="R30" s="500"/>
    </row>
    <row r="31" spans="1:18" s="501" customFormat="1" ht="15.75" customHeight="1">
      <c r="A31" s="808" t="s">
        <v>26</v>
      </c>
      <c r="B31" s="821" t="s">
        <v>1364</v>
      </c>
      <c r="C31" s="627" t="s">
        <v>1365</v>
      </c>
      <c r="D31" s="627" t="s">
        <v>1366</v>
      </c>
      <c r="E31" s="627" t="s">
        <v>977</v>
      </c>
      <c r="F31" s="627" t="s">
        <v>1367</v>
      </c>
      <c r="G31" s="627" t="s">
        <v>123</v>
      </c>
      <c r="H31" s="627" t="s">
        <v>123</v>
      </c>
      <c r="I31" s="627" t="s">
        <v>123</v>
      </c>
      <c r="J31" s="627" t="s">
        <v>200</v>
      </c>
      <c r="K31" s="702" t="s">
        <v>1368</v>
      </c>
      <c r="L31" s="488"/>
      <c r="M31" s="488"/>
      <c r="N31" s="488"/>
      <c r="O31" s="814"/>
      <c r="P31" s="500"/>
      <c r="Q31" s="500"/>
      <c r="R31" s="500"/>
    </row>
    <row r="32" spans="1:18" s="501" customFormat="1" ht="15.75" customHeight="1">
      <c r="A32" s="42" t="s">
        <v>27</v>
      </c>
      <c r="B32" s="627" t="s">
        <v>978</v>
      </c>
      <c r="C32" s="627" t="s">
        <v>979</v>
      </c>
      <c r="D32" s="627" t="s">
        <v>1399</v>
      </c>
      <c r="E32" s="627" t="s">
        <v>980</v>
      </c>
      <c r="F32" s="627" t="s">
        <v>123</v>
      </c>
      <c r="G32" s="627" t="s">
        <v>123</v>
      </c>
      <c r="H32" s="627" t="s">
        <v>123</v>
      </c>
      <c r="I32" s="627" t="s">
        <v>123</v>
      </c>
      <c r="J32" s="627" t="s">
        <v>200</v>
      </c>
      <c r="K32" s="702" t="s">
        <v>981</v>
      </c>
      <c r="L32" s="595"/>
      <c r="M32" s="595"/>
      <c r="N32" s="595"/>
      <c r="O32" s="500"/>
      <c r="P32" s="500"/>
      <c r="Q32" s="500"/>
      <c r="R32" s="500"/>
    </row>
    <row r="33" spans="1:18" s="501" customFormat="1" ht="15.75" customHeight="1">
      <c r="A33" s="42" t="s">
        <v>28</v>
      </c>
      <c r="B33" s="627" t="s">
        <v>123</v>
      </c>
      <c r="C33" s="627" t="s">
        <v>982</v>
      </c>
      <c r="D33" s="627" t="s">
        <v>983</v>
      </c>
      <c r="E33" s="627" t="s">
        <v>984</v>
      </c>
      <c r="F33" s="627" t="s">
        <v>123</v>
      </c>
      <c r="G33" s="627" t="s">
        <v>123</v>
      </c>
      <c r="H33" s="627" t="s">
        <v>123</v>
      </c>
      <c r="I33" s="627" t="s">
        <v>123</v>
      </c>
      <c r="J33" s="627" t="s">
        <v>200</v>
      </c>
      <c r="K33" s="702" t="s">
        <v>985</v>
      </c>
      <c r="L33" s="595"/>
      <c r="M33" s="595"/>
      <c r="N33" s="595"/>
      <c r="O33" s="500"/>
      <c r="P33" s="500"/>
      <c r="Q33" s="500"/>
      <c r="R33" s="500"/>
    </row>
    <row r="34" spans="1:18" s="501" customFormat="1" ht="15.75" customHeight="1">
      <c r="A34" s="42" t="s">
        <v>29</v>
      </c>
      <c r="B34" s="627" t="s">
        <v>986</v>
      </c>
      <c r="C34" s="627" t="s">
        <v>987</v>
      </c>
      <c r="D34" s="627" t="s">
        <v>988</v>
      </c>
      <c r="E34" s="627" t="s">
        <v>989</v>
      </c>
      <c r="F34" s="626" t="s">
        <v>990</v>
      </c>
      <c r="G34" s="626" t="s">
        <v>123</v>
      </c>
      <c r="H34" s="626" t="s">
        <v>991</v>
      </c>
      <c r="I34" s="626" t="s">
        <v>123</v>
      </c>
      <c r="J34" s="704" t="s">
        <v>200</v>
      </c>
      <c r="K34" s="705" t="s">
        <v>992</v>
      </c>
      <c r="L34" s="595"/>
      <c r="M34" s="595"/>
      <c r="N34" s="595"/>
      <c r="O34" s="500"/>
      <c r="P34" s="500"/>
      <c r="Q34" s="500"/>
      <c r="R34" s="500"/>
    </row>
    <row r="35" spans="1:18" s="501" customFormat="1" ht="15.75" customHeight="1">
      <c r="A35" s="63" t="s">
        <v>30</v>
      </c>
      <c r="B35" s="706" t="s">
        <v>993</v>
      </c>
      <c r="C35" s="707" t="s">
        <v>994</v>
      </c>
      <c r="D35" s="707" t="s">
        <v>995</v>
      </c>
      <c r="E35" s="707" t="s">
        <v>1310</v>
      </c>
      <c r="F35" s="627" t="s">
        <v>996</v>
      </c>
      <c r="G35" s="627" t="s">
        <v>123</v>
      </c>
      <c r="H35" s="627" t="s">
        <v>997</v>
      </c>
      <c r="I35" s="627" t="s">
        <v>123</v>
      </c>
      <c r="J35" s="627" t="s">
        <v>200</v>
      </c>
      <c r="K35" s="702" t="s">
        <v>1311</v>
      </c>
      <c r="L35" s="595"/>
      <c r="M35" s="595"/>
      <c r="N35" s="595"/>
      <c r="O35" s="500"/>
      <c r="P35" s="500"/>
      <c r="Q35" s="500"/>
      <c r="R35" s="500"/>
    </row>
    <row r="36" spans="1:18" s="501" customFormat="1" ht="15.75" customHeight="1">
      <c r="A36" s="42" t="s">
        <v>31</v>
      </c>
      <c r="B36" s="627" t="s">
        <v>998</v>
      </c>
      <c r="C36" s="627" t="s">
        <v>999</v>
      </c>
      <c r="D36" s="627" t="s">
        <v>1000</v>
      </c>
      <c r="E36" s="627" t="s">
        <v>1001</v>
      </c>
      <c r="F36" s="627" t="s">
        <v>1002</v>
      </c>
      <c r="G36" s="627" t="s">
        <v>123</v>
      </c>
      <c r="H36" s="627" t="s">
        <v>123</v>
      </c>
      <c r="I36" s="627" t="s">
        <v>123</v>
      </c>
      <c r="J36" s="627" t="s">
        <v>200</v>
      </c>
      <c r="K36" s="702" t="s">
        <v>1003</v>
      </c>
      <c r="L36" s="595"/>
      <c r="M36" s="595"/>
      <c r="N36" s="595"/>
      <c r="O36" s="500"/>
      <c r="P36" s="500"/>
      <c r="Q36" s="500"/>
      <c r="R36" s="500"/>
    </row>
    <row r="37" spans="1:18" s="501" customFormat="1" ht="15.75" customHeight="1">
      <c r="A37" s="42" t="s">
        <v>32</v>
      </c>
      <c r="B37" s="627" t="s">
        <v>1004</v>
      </c>
      <c r="C37" s="627" t="s">
        <v>1005</v>
      </c>
      <c r="D37" s="627" t="s">
        <v>1400</v>
      </c>
      <c r="E37" s="627" t="s">
        <v>1006</v>
      </c>
      <c r="F37" s="627" t="s">
        <v>1007</v>
      </c>
      <c r="G37" s="627" t="s">
        <v>123</v>
      </c>
      <c r="H37" s="627" t="s">
        <v>1008</v>
      </c>
      <c r="I37" s="627" t="s">
        <v>123</v>
      </c>
      <c r="J37" s="627" t="s">
        <v>123</v>
      </c>
      <c r="K37" s="702" t="s">
        <v>1009</v>
      </c>
      <c r="L37" s="595"/>
      <c r="M37" s="595"/>
      <c r="N37" s="595"/>
      <c r="O37" s="500"/>
      <c r="P37" s="500"/>
      <c r="Q37" s="500"/>
      <c r="R37" s="500"/>
    </row>
    <row r="38" spans="1:18" s="501" customFormat="1" ht="15.75" customHeight="1">
      <c r="A38" s="42" t="s">
        <v>33</v>
      </c>
      <c r="B38" s="627" t="s">
        <v>1010</v>
      </c>
      <c r="C38" s="627" t="s">
        <v>1011</v>
      </c>
      <c r="D38" s="627" t="s">
        <v>1012</v>
      </c>
      <c r="E38" s="627" t="s">
        <v>1013</v>
      </c>
      <c r="F38" s="627" t="s">
        <v>1014</v>
      </c>
      <c r="G38" s="627" t="s">
        <v>123</v>
      </c>
      <c r="H38" s="627" t="s">
        <v>1015</v>
      </c>
      <c r="I38" s="627" t="s">
        <v>123</v>
      </c>
      <c r="J38" s="627" t="s">
        <v>200</v>
      </c>
      <c r="K38" s="702" t="s">
        <v>1016</v>
      </c>
      <c r="L38" s="595"/>
      <c r="M38" s="595"/>
      <c r="N38" s="595"/>
      <c r="O38" s="500"/>
      <c r="P38" s="500"/>
      <c r="Q38" s="500"/>
      <c r="R38" s="500"/>
    </row>
    <row r="39" spans="1:18" s="501" customFormat="1" ht="15.75" customHeight="1">
      <c r="A39" s="42" t="s">
        <v>34</v>
      </c>
      <c r="B39" s="627" t="s">
        <v>1017</v>
      </c>
      <c r="C39" s="627" t="s">
        <v>1312</v>
      </c>
      <c r="D39" s="627" t="s">
        <v>1018</v>
      </c>
      <c r="E39" s="627" t="s">
        <v>1019</v>
      </c>
      <c r="F39" s="626" t="s">
        <v>1020</v>
      </c>
      <c r="G39" s="626" t="s">
        <v>123</v>
      </c>
      <c r="H39" s="626" t="s">
        <v>1313</v>
      </c>
      <c r="I39" s="626" t="s">
        <v>123</v>
      </c>
      <c r="J39" s="704" t="s">
        <v>200</v>
      </c>
      <c r="K39" s="705" t="s">
        <v>1021</v>
      </c>
      <c r="L39" s="595"/>
      <c r="M39" s="595"/>
      <c r="N39" s="595"/>
      <c r="O39" s="500"/>
      <c r="P39" s="500"/>
      <c r="Q39" s="500"/>
      <c r="R39" s="500"/>
    </row>
    <row r="40" spans="1:18" s="501" customFormat="1" ht="15.75" customHeight="1">
      <c r="A40" s="63" t="s">
        <v>35</v>
      </c>
      <c r="B40" s="706" t="s">
        <v>1022</v>
      </c>
      <c r="C40" s="707" t="s">
        <v>1023</v>
      </c>
      <c r="D40" s="707" t="s">
        <v>1401</v>
      </c>
      <c r="E40" s="707" t="s">
        <v>123</v>
      </c>
      <c r="F40" s="627" t="s">
        <v>1024</v>
      </c>
      <c r="G40" s="627" t="s">
        <v>123</v>
      </c>
      <c r="H40" s="627" t="s">
        <v>1025</v>
      </c>
      <c r="I40" s="627" t="s">
        <v>123</v>
      </c>
      <c r="J40" s="627" t="s">
        <v>200</v>
      </c>
      <c r="K40" s="702" t="s">
        <v>1314</v>
      </c>
      <c r="L40" s="595"/>
      <c r="M40" s="595"/>
      <c r="N40" s="595"/>
      <c r="O40" s="500"/>
      <c r="P40" s="500"/>
      <c r="Q40" s="500"/>
      <c r="R40" s="500"/>
    </row>
    <row r="41" spans="1:18" s="501" customFormat="1" ht="15.75" customHeight="1">
      <c r="A41" s="42" t="s">
        <v>36</v>
      </c>
      <c r="B41" s="627" t="s">
        <v>1026</v>
      </c>
      <c r="C41" s="627" t="s">
        <v>1027</v>
      </c>
      <c r="D41" s="627" t="s">
        <v>1402</v>
      </c>
      <c r="E41" s="627" t="s">
        <v>1028</v>
      </c>
      <c r="F41" s="627" t="s">
        <v>123</v>
      </c>
      <c r="G41" s="627" t="s">
        <v>123</v>
      </c>
      <c r="H41" s="627" t="s">
        <v>123</v>
      </c>
      <c r="I41" s="627" t="s">
        <v>123</v>
      </c>
      <c r="J41" s="627" t="s">
        <v>200</v>
      </c>
      <c r="K41" s="702" t="s">
        <v>1029</v>
      </c>
      <c r="L41" s="595"/>
      <c r="M41" s="595"/>
      <c r="N41" s="595"/>
      <c r="O41" s="500"/>
      <c r="P41" s="500"/>
      <c r="Q41" s="500"/>
      <c r="R41" s="500"/>
    </row>
    <row r="42" spans="1:18" s="501" customFormat="1" ht="15.75" customHeight="1">
      <c r="A42" s="42" t="s">
        <v>37</v>
      </c>
      <c r="B42" s="627" t="s">
        <v>1030</v>
      </c>
      <c r="C42" s="627" t="s">
        <v>1031</v>
      </c>
      <c r="D42" s="627" t="s">
        <v>1403</v>
      </c>
      <c r="E42" s="627" t="s">
        <v>1032</v>
      </c>
      <c r="F42" s="627" t="s">
        <v>123</v>
      </c>
      <c r="G42" s="627" t="s">
        <v>123</v>
      </c>
      <c r="H42" s="627" t="s">
        <v>123</v>
      </c>
      <c r="I42" s="627" t="s">
        <v>123</v>
      </c>
      <c r="J42" s="627" t="s">
        <v>200</v>
      </c>
      <c r="K42" s="702" t="s">
        <v>1033</v>
      </c>
      <c r="L42" s="595"/>
      <c r="M42" s="595"/>
      <c r="N42" s="595"/>
      <c r="O42" s="500"/>
      <c r="P42" s="500"/>
      <c r="Q42" s="500"/>
      <c r="R42" s="500"/>
    </row>
    <row r="43" spans="1:18" s="501" customFormat="1" ht="15.75" customHeight="1">
      <c r="A43" s="42" t="s">
        <v>38</v>
      </c>
      <c r="B43" s="627" t="s">
        <v>1034</v>
      </c>
      <c r="C43" s="627" t="s">
        <v>1035</v>
      </c>
      <c r="D43" s="627" t="s">
        <v>1036</v>
      </c>
      <c r="E43" s="627" t="s">
        <v>1037</v>
      </c>
      <c r="F43" s="627" t="s">
        <v>767</v>
      </c>
      <c r="G43" s="627" t="s">
        <v>123</v>
      </c>
      <c r="H43" s="627" t="s">
        <v>1038</v>
      </c>
      <c r="I43" s="627" t="s">
        <v>123</v>
      </c>
      <c r="J43" s="627" t="s">
        <v>200</v>
      </c>
      <c r="K43" s="702" t="s">
        <v>1039</v>
      </c>
      <c r="L43" s="595"/>
      <c r="M43" s="595"/>
      <c r="N43" s="595"/>
      <c r="O43" s="500"/>
      <c r="P43" s="500"/>
      <c r="Q43" s="500"/>
      <c r="R43" s="500"/>
    </row>
    <row r="44" spans="1:18" s="501" customFormat="1" ht="15.75" customHeight="1">
      <c r="A44" s="42" t="s">
        <v>39</v>
      </c>
      <c r="B44" s="627" t="s">
        <v>1040</v>
      </c>
      <c r="C44" s="627" t="s">
        <v>1041</v>
      </c>
      <c r="D44" s="627" t="s">
        <v>1404</v>
      </c>
      <c r="E44" s="627" t="s">
        <v>1315</v>
      </c>
      <c r="F44" s="626" t="s">
        <v>123</v>
      </c>
      <c r="G44" s="626" t="s">
        <v>123</v>
      </c>
      <c r="H44" s="626" t="s">
        <v>1042</v>
      </c>
      <c r="I44" s="626" t="s">
        <v>123</v>
      </c>
      <c r="J44" s="704" t="s">
        <v>200</v>
      </c>
      <c r="K44" s="705" t="s">
        <v>1316</v>
      </c>
      <c r="L44" s="595"/>
      <c r="M44" s="595"/>
      <c r="N44" s="595"/>
      <c r="O44" s="500"/>
      <c r="P44" s="500"/>
      <c r="Q44" s="500"/>
      <c r="R44" s="500"/>
    </row>
    <row r="45" spans="1:18" s="501" customFormat="1" ht="15.75" customHeight="1">
      <c r="A45" s="63" t="s">
        <v>40</v>
      </c>
      <c r="B45" s="706" t="s">
        <v>1043</v>
      </c>
      <c r="C45" s="707" t="s">
        <v>1044</v>
      </c>
      <c r="D45" s="707" t="s">
        <v>1045</v>
      </c>
      <c r="E45" s="707" t="s">
        <v>1046</v>
      </c>
      <c r="F45" s="627" t="s">
        <v>1047</v>
      </c>
      <c r="G45" s="627" t="s">
        <v>123</v>
      </c>
      <c r="H45" s="627" t="s">
        <v>123</v>
      </c>
      <c r="I45" s="627" t="s">
        <v>123</v>
      </c>
      <c r="J45" s="627" t="s">
        <v>200</v>
      </c>
      <c r="K45" s="702" t="s">
        <v>1048</v>
      </c>
      <c r="L45" s="595"/>
      <c r="M45" s="595"/>
      <c r="N45" s="595"/>
      <c r="O45" s="500"/>
      <c r="P45" s="500"/>
      <c r="Q45" s="500"/>
      <c r="R45" s="500"/>
    </row>
    <row r="46" spans="1:18" s="501" customFormat="1" ht="15.75" customHeight="1">
      <c r="A46" s="42" t="s">
        <v>41</v>
      </c>
      <c r="B46" s="627" t="s">
        <v>1049</v>
      </c>
      <c r="C46" s="627" t="s">
        <v>1050</v>
      </c>
      <c r="D46" s="627" t="s">
        <v>1051</v>
      </c>
      <c r="E46" s="627" t="s">
        <v>1052</v>
      </c>
      <c r="F46" s="627" t="s">
        <v>1053</v>
      </c>
      <c r="G46" s="627" t="s">
        <v>123</v>
      </c>
      <c r="H46" s="627" t="s">
        <v>1054</v>
      </c>
      <c r="I46" s="627" t="s">
        <v>123</v>
      </c>
      <c r="J46" s="627" t="s">
        <v>200</v>
      </c>
      <c r="K46" s="702" t="s">
        <v>1055</v>
      </c>
      <c r="L46" s="595"/>
      <c r="M46" s="595"/>
      <c r="N46" s="595"/>
      <c r="O46" s="500"/>
      <c r="P46" s="500"/>
      <c r="Q46" s="500"/>
      <c r="R46" s="500"/>
    </row>
    <row r="47" spans="1:18" s="501" customFormat="1" ht="15.75" customHeight="1">
      <c r="A47" s="42" t="s">
        <v>431</v>
      </c>
      <c r="B47" s="627" t="s">
        <v>123</v>
      </c>
      <c r="C47" s="627" t="s">
        <v>200</v>
      </c>
      <c r="D47" s="627" t="s">
        <v>123</v>
      </c>
      <c r="E47" s="627" t="s">
        <v>200</v>
      </c>
      <c r="F47" s="627" t="s">
        <v>123</v>
      </c>
      <c r="G47" s="627" t="s">
        <v>200</v>
      </c>
      <c r="H47" s="627" t="s">
        <v>123</v>
      </c>
      <c r="I47" s="627" t="s">
        <v>200</v>
      </c>
      <c r="J47" s="627" t="s">
        <v>200</v>
      </c>
      <c r="K47" s="702" t="s">
        <v>123</v>
      </c>
      <c r="L47" s="595"/>
      <c r="M47" s="595"/>
      <c r="N47" s="595"/>
      <c r="O47" s="500"/>
      <c r="P47" s="500"/>
      <c r="Q47" s="500"/>
      <c r="R47" s="500"/>
    </row>
    <row r="48" spans="1:18" s="501" customFormat="1" ht="15.75" customHeight="1">
      <c r="A48" s="42" t="s">
        <v>42</v>
      </c>
      <c r="B48" s="627" t="s">
        <v>1056</v>
      </c>
      <c r="C48" s="627" t="s">
        <v>1057</v>
      </c>
      <c r="D48" s="627" t="s">
        <v>1405</v>
      </c>
      <c r="E48" s="627" t="s">
        <v>1058</v>
      </c>
      <c r="F48" s="627" t="s">
        <v>1059</v>
      </c>
      <c r="G48" s="627" t="s">
        <v>123</v>
      </c>
      <c r="H48" s="627" t="s">
        <v>1060</v>
      </c>
      <c r="I48" s="627" t="s">
        <v>123</v>
      </c>
      <c r="J48" s="627" t="s">
        <v>123</v>
      </c>
      <c r="K48" s="702" t="s">
        <v>1061</v>
      </c>
      <c r="L48" s="595"/>
      <c r="M48" s="595"/>
      <c r="N48" s="595"/>
      <c r="O48" s="500"/>
      <c r="P48" s="500"/>
      <c r="Q48" s="500"/>
      <c r="R48" s="500"/>
    </row>
    <row r="49" spans="1:18" s="501" customFormat="1" ht="15.75" customHeight="1">
      <c r="A49" s="42" t="s">
        <v>43</v>
      </c>
      <c r="B49" s="627" t="s">
        <v>1062</v>
      </c>
      <c r="C49" s="627" t="s">
        <v>1063</v>
      </c>
      <c r="D49" s="627" t="s">
        <v>1064</v>
      </c>
      <c r="E49" s="627" t="s">
        <v>1065</v>
      </c>
      <c r="F49" s="626" t="s">
        <v>1066</v>
      </c>
      <c r="G49" s="626" t="s">
        <v>123</v>
      </c>
      <c r="H49" s="626" t="s">
        <v>1067</v>
      </c>
      <c r="I49" s="626" t="s">
        <v>123</v>
      </c>
      <c r="J49" s="704" t="s">
        <v>200</v>
      </c>
      <c r="K49" s="705" t="s">
        <v>1068</v>
      </c>
      <c r="L49" s="595"/>
      <c r="M49" s="595"/>
      <c r="N49" s="595"/>
      <c r="O49" s="500"/>
      <c r="P49" s="500"/>
      <c r="Q49" s="500"/>
      <c r="R49" s="500"/>
    </row>
    <row r="50" spans="1:18" s="501" customFormat="1" ht="15.75" customHeight="1">
      <c r="A50" s="63" t="s">
        <v>44</v>
      </c>
      <c r="B50" s="706" t="s">
        <v>1069</v>
      </c>
      <c r="C50" s="707" t="s">
        <v>1070</v>
      </c>
      <c r="D50" s="707" t="s">
        <v>1071</v>
      </c>
      <c r="E50" s="707" t="s">
        <v>1072</v>
      </c>
      <c r="F50" s="627" t="s">
        <v>1073</v>
      </c>
      <c r="G50" s="627" t="s">
        <v>123</v>
      </c>
      <c r="H50" s="627" t="s">
        <v>1074</v>
      </c>
      <c r="I50" s="627" t="s">
        <v>123</v>
      </c>
      <c r="J50" s="627" t="s">
        <v>200</v>
      </c>
      <c r="K50" s="702" t="s">
        <v>1075</v>
      </c>
      <c r="L50" s="595"/>
      <c r="M50" s="595"/>
      <c r="N50" s="595"/>
      <c r="O50" s="500"/>
      <c r="P50" s="500"/>
      <c r="Q50" s="500"/>
      <c r="R50" s="500"/>
    </row>
    <row r="51" spans="1:18" s="501" customFormat="1" ht="15.75" customHeight="1">
      <c r="A51" s="42" t="s">
        <v>45</v>
      </c>
      <c r="B51" s="627" t="s">
        <v>1317</v>
      </c>
      <c r="C51" s="627" t="s">
        <v>1076</v>
      </c>
      <c r="D51" s="627" t="s">
        <v>1406</v>
      </c>
      <c r="E51" s="627" t="s">
        <v>1077</v>
      </c>
      <c r="F51" s="627" t="s">
        <v>123</v>
      </c>
      <c r="G51" s="627" t="s">
        <v>123</v>
      </c>
      <c r="H51" s="627" t="s">
        <v>1078</v>
      </c>
      <c r="I51" s="627" t="s">
        <v>123</v>
      </c>
      <c r="J51" s="627" t="s">
        <v>200</v>
      </c>
      <c r="K51" s="702" t="s">
        <v>1318</v>
      </c>
      <c r="L51" s="595"/>
      <c r="M51" s="595"/>
      <c r="N51" s="595"/>
      <c r="O51" s="500"/>
      <c r="P51" s="500"/>
      <c r="Q51" s="500"/>
      <c r="R51" s="500"/>
    </row>
    <row r="52" spans="1:18" s="501" customFormat="1" ht="15.75" customHeight="1">
      <c r="A52" s="42" t="s">
        <v>46</v>
      </c>
      <c r="B52" s="627" t="s">
        <v>123</v>
      </c>
      <c r="C52" s="627" t="s">
        <v>200</v>
      </c>
      <c r="D52" s="627" t="s">
        <v>1079</v>
      </c>
      <c r="E52" s="627" t="s">
        <v>123</v>
      </c>
      <c r="F52" s="627" t="s">
        <v>123</v>
      </c>
      <c r="G52" s="627" t="s">
        <v>123</v>
      </c>
      <c r="H52" s="627" t="s">
        <v>123</v>
      </c>
      <c r="I52" s="627" t="s">
        <v>123</v>
      </c>
      <c r="J52" s="627" t="s">
        <v>200</v>
      </c>
      <c r="K52" s="702" t="s">
        <v>1080</v>
      </c>
      <c r="L52" s="595"/>
      <c r="M52" s="595"/>
      <c r="N52" s="595"/>
      <c r="O52" s="500"/>
      <c r="P52" s="500"/>
      <c r="Q52" s="500"/>
      <c r="R52" s="500"/>
    </row>
    <row r="53" spans="1:18" s="501" customFormat="1" ht="15.75" customHeight="1">
      <c r="A53" s="42" t="s">
        <v>47</v>
      </c>
      <c r="B53" s="627" t="s">
        <v>123</v>
      </c>
      <c r="C53" s="627" t="s">
        <v>1081</v>
      </c>
      <c r="D53" s="627" t="s">
        <v>1082</v>
      </c>
      <c r="E53" s="627" t="s">
        <v>123</v>
      </c>
      <c r="F53" s="627" t="s">
        <v>123</v>
      </c>
      <c r="G53" s="627" t="s">
        <v>123</v>
      </c>
      <c r="H53" s="627" t="s">
        <v>200</v>
      </c>
      <c r="I53" s="627" t="s">
        <v>123</v>
      </c>
      <c r="J53" s="627" t="s">
        <v>200</v>
      </c>
      <c r="K53" s="702" t="s">
        <v>1083</v>
      </c>
      <c r="L53" s="595"/>
      <c r="M53" s="595"/>
      <c r="N53" s="595"/>
      <c r="O53" s="500"/>
      <c r="P53" s="500"/>
      <c r="Q53" s="500"/>
      <c r="R53" s="500"/>
    </row>
    <row r="54" spans="1:18" s="501" customFormat="1" ht="15.75" customHeight="1">
      <c r="A54" s="42" t="s">
        <v>48</v>
      </c>
      <c r="B54" s="627" t="s">
        <v>1084</v>
      </c>
      <c r="C54" s="627" t="s">
        <v>1085</v>
      </c>
      <c r="D54" s="627" t="s">
        <v>1086</v>
      </c>
      <c r="E54" s="627" t="s">
        <v>1319</v>
      </c>
      <c r="F54" s="626" t="s">
        <v>1087</v>
      </c>
      <c r="G54" s="626" t="s">
        <v>123</v>
      </c>
      <c r="H54" s="626" t="s">
        <v>123</v>
      </c>
      <c r="I54" s="626" t="s">
        <v>123</v>
      </c>
      <c r="J54" s="704" t="s">
        <v>200</v>
      </c>
      <c r="K54" s="705" t="s">
        <v>1320</v>
      </c>
      <c r="L54" s="595"/>
      <c r="M54" s="595"/>
      <c r="N54" s="595"/>
      <c r="O54" s="500"/>
      <c r="P54" s="500"/>
      <c r="Q54" s="500"/>
      <c r="R54" s="500"/>
    </row>
    <row r="55" spans="1:18" s="501" customFormat="1" ht="15.75" customHeight="1">
      <c r="A55" s="63" t="s">
        <v>49</v>
      </c>
      <c r="B55" s="706" t="s">
        <v>1088</v>
      </c>
      <c r="C55" s="707" t="s">
        <v>1089</v>
      </c>
      <c r="D55" s="707" t="s">
        <v>1090</v>
      </c>
      <c r="E55" s="707" t="s">
        <v>1091</v>
      </c>
      <c r="F55" s="627" t="s">
        <v>1092</v>
      </c>
      <c r="G55" s="627" t="s">
        <v>123</v>
      </c>
      <c r="H55" s="627" t="s">
        <v>1093</v>
      </c>
      <c r="I55" s="627" t="s">
        <v>123</v>
      </c>
      <c r="J55" s="627" t="s">
        <v>200</v>
      </c>
      <c r="K55" s="702" t="s">
        <v>1094</v>
      </c>
      <c r="L55" s="595"/>
      <c r="M55" s="595"/>
      <c r="N55" s="595"/>
      <c r="O55" s="500"/>
      <c r="P55" s="500"/>
      <c r="Q55" s="500"/>
      <c r="R55" s="500"/>
    </row>
    <row r="56" spans="1:18" s="501" customFormat="1" ht="15.75" customHeight="1">
      <c r="A56" s="42" t="s">
        <v>50</v>
      </c>
      <c r="B56" s="627" t="s">
        <v>1095</v>
      </c>
      <c r="C56" s="627" t="s">
        <v>1096</v>
      </c>
      <c r="D56" s="627" t="s">
        <v>1097</v>
      </c>
      <c r="E56" s="627" t="s">
        <v>1098</v>
      </c>
      <c r="F56" s="627" t="s">
        <v>1099</v>
      </c>
      <c r="G56" s="627" t="s">
        <v>123</v>
      </c>
      <c r="H56" s="627" t="s">
        <v>773</v>
      </c>
      <c r="I56" s="627" t="s">
        <v>123</v>
      </c>
      <c r="J56" s="627" t="s">
        <v>200</v>
      </c>
      <c r="K56" s="702" t="s">
        <v>1100</v>
      </c>
      <c r="L56" s="595"/>
      <c r="M56" s="595"/>
      <c r="N56" s="595"/>
      <c r="O56" s="500"/>
      <c r="P56" s="500"/>
      <c r="Q56" s="500"/>
      <c r="R56" s="500"/>
    </row>
    <row r="57" spans="1:18" s="501" customFormat="1" ht="15.75" customHeight="1">
      <c r="A57" s="42" t="s">
        <v>51</v>
      </c>
      <c r="B57" s="627" t="s">
        <v>1101</v>
      </c>
      <c r="C57" s="627" t="s">
        <v>1102</v>
      </c>
      <c r="D57" s="627" t="s">
        <v>1103</v>
      </c>
      <c r="E57" s="627" t="s">
        <v>1104</v>
      </c>
      <c r="F57" s="627" t="s">
        <v>1105</v>
      </c>
      <c r="G57" s="627" t="s">
        <v>123</v>
      </c>
      <c r="H57" s="627" t="s">
        <v>1106</v>
      </c>
      <c r="I57" s="627" t="s">
        <v>123</v>
      </c>
      <c r="J57" s="627" t="s">
        <v>200</v>
      </c>
      <c r="K57" s="702" t="s">
        <v>1107</v>
      </c>
      <c r="L57" s="595"/>
      <c r="M57" s="595"/>
      <c r="N57" s="595"/>
      <c r="O57" s="500"/>
      <c r="P57" s="500"/>
      <c r="Q57" s="500"/>
      <c r="R57" s="500"/>
    </row>
    <row r="58" spans="1:18" s="501" customFormat="1" ht="15.75" customHeight="1">
      <c r="A58" s="42" t="s">
        <v>52</v>
      </c>
      <c r="B58" s="627" t="s">
        <v>1108</v>
      </c>
      <c r="C58" s="627" t="s">
        <v>1109</v>
      </c>
      <c r="D58" s="627" t="s">
        <v>1407</v>
      </c>
      <c r="E58" s="627" t="s">
        <v>123</v>
      </c>
      <c r="F58" s="627" t="s">
        <v>1110</v>
      </c>
      <c r="G58" s="627" t="s">
        <v>123</v>
      </c>
      <c r="H58" s="627" t="s">
        <v>1111</v>
      </c>
      <c r="I58" s="627" t="s">
        <v>123</v>
      </c>
      <c r="J58" s="627" t="s">
        <v>200</v>
      </c>
      <c r="K58" s="702" t="s">
        <v>1112</v>
      </c>
      <c r="L58" s="595"/>
      <c r="M58" s="595"/>
      <c r="N58" s="595"/>
      <c r="O58" s="500"/>
      <c r="P58" s="500"/>
      <c r="Q58" s="500"/>
      <c r="R58" s="500"/>
    </row>
    <row r="59" spans="1:18" s="501" customFormat="1" ht="15.75" customHeight="1">
      <c r="A59" s="42" t="s">
        <v>53</v>
      </c>
      <c r="B59" s="627" t="s">
        <v>1113</v>
      </c>
      <c r="C59" s="627" t="s">
        <v>1114</v>
      </c>
      <c r="D59" s="627" t="s">
        <v>1115</v>
      </c>
      <c r="E59" s="627" t="s">
        <v>123</v>
      </c>
      <c r="F59" s="626" t="s">
        <v>123</v>
      </c>
      <c r="G59" s="626" t="s">
        <v>123</v>
      </c>
      <c r="H59" s="626" t="s">
        <v>123</v>
      </c>
      <c r="I59" s="626" t="s">
        <v>123</v>
      </c>
      <c r="J59" s="704" t="s">
        <v>200</v>
      </c>
      <c r="K59" s="705" t="s">
        <v>1116</v>
      </c>
      <c r="L59" s="595"/>
      <c r="M59" s="595"/>
      <c r="N59" s="595"/>
      <c r="O59" s="500"/>
      <c r="P59" s="500"/>
      <c r="Q59" s="500"/>
      <c r="R59" s="500"/>
    </row>
    <row r="60" spans="1:18" s="501" customFormat="1" ht="15.75" customHeight="1">
      <c r="A60" s="63" t="s">
        <v>73</v>
      </c>
      <c r="B60" s="706" t="s">
        <v>123</v>
      </c>
      <c r="C60" s="707" t="s">
        <v>123</v>
      </c>
      <c r="D60" s="707" t="s">
        <v>123</v>
      </c>
      <c r="E60" s="707" t="s">
        <v>200</v>
      </c>
      <c r="F60" s="627" t="s">
        <v>200</v>
      </c>
      <c r="G60" s="627" t="s">
        <v>123</v>
      </c>
      <c r="H60" s="627" t="s">
        <v>123</v>
      </c>
      <c r="I60" s="627" t="s">
        <v>123</v>
      </c>
      <c r="J60" s="627" t="s">
        <v>200</v>
      </c>
      <c r="K60" s="702" t="s">
        <v>1117</v>
      </c>
      <c r="L60" s="595"/>
      <c r="M60" s="595"/>
      <c r="N60" s="595"/>
      <c r="O60" s="500"/>
      <c r="P60" s="500"/>
      <c r="Q60" s="500"/>
      <c r="R60" s="500"/>
    </row>
    <row r="61" spans="1:18" s="501" customFormat="1" ht="15.75" customHeight="1">
      <c r="A61" s="42" t="s">
        <v>54</v>
      </c>
      <c r="B61" s="627" t="s">
        <v>1118</v>
      </c>
      <c r="C61" s="627" t="s">
        <v>1119</v>
      </c>
      <c r="D61" s="627" t="s">
        <v>1408</v>
      </c>
      <c r="E61" s="627" t="s">
        <v>1120</v>
      </c>
      <c r="F61" s="627" t="s">
        <v>1121</v>
      </c>
      <c r="G61" s="627" t="s">
        <v>123</v>
      </c>
      <c r="H61" s="627" t="s">
        <v>1122</v>
      </c>
      <c r="I61" s="627" t="s">
        <v>123</v>
      </c>
      <c r="J61" s="627" t="s">
        <v>123</v>
      </c>
      <c r="K61" s="702" t="s">
        <v>1123</v>
      </c>
      <c r="L61" s="595"/>
      <c r="M61" s="595"/>
      <c r="N61" s="595"/>
      <c r="O61" s="500"/>
      <c r="P61" s="500"/>
      <c r="Q61" s="500"/>
      <c r="R61" s="500"/>
    </row>
    <row r="62" spans="1:18" s="501" customFormat="1" ht="15.75" customHeight="1">
      <c r="A62" s="42" t="s">
        <v>55</v>
      </c>
      <c r="B62" s="627" t="s">
        <v>1124</v>
      </c>
      <c r="C62" s="627" t="s">
        <v>1125</v>
      </c>
      <c r="D62" s="627" t="s">
        <v>1409</v>
      </c>
      <c r="E62" s="627" t="s">
        <v>1126</v>
      </c>
      <c r="F62" s="627" t="s">
        <v>1127</v>
      </c>
      <c r="G62" s="627" t="s">
        <v>123</v>
      </c>
      <c r="H62" s="627" t="s">
        <v>1128</v>
      </c>
      <c r="I62" s="627" t="s">
        <v>123</v>
      </c>
      <c r="J62" s="627" t="s">
        <v>123</v>
      </c>
      <c r="K62" s="702" t="s">
        <v>1129</v>
      </c>
      <c r="L62" s="595"/>
      <c r="M62" s="595"/>
      <c r="N62" s="595"/>
      <c r="O62" s="500"/>
      <c r="P62" s="500"/>
      <c r="Q62" s="500"/>
      <c r="R62" s="500"/>
    </row>
    <row r="63" spans="1:18" s="501" customFormat="1" ht="15.75" customHeight="1">
      <c r="A63" s="42" t="s">
        <v>56</v>
      </c>
      <c r="B63" s="627" t="s">
        <v>1130</v>
      </c>
      <c r="C63" s="627" t="s">
        <v>123</v>
      </c>
      <c r="D63" s="627" t="s">
        <v>1131</v>
      </c>
      <c r="E63" s="627" t="s">
        <v>1132</v>
      </c>
      <c r="F63" s="627" t="s">
        <v>123</v>
      </c>
      <c r="G63" s="627" t="s">
        <v>123</v>
      </c>
      <c r="H63" s="627" t="s">
        <v>123</v>
      </c>
      <c r="I63" s="627" t="s">
        <v>123</v>
      </c>
      <c r="J63" s="627" t="s">
        <v>200</v>
      </c>
      <c r="K63" s="702" t="s">
        <v>1133</v>
      </c>
      <c r="L63" s="595"/>
      <c r="M63" s="595"/>
      <c r="N63" s="595"/>
      <c r="O63" s="500"/>
      <c r="P63" s="500"/>
      <c r="Q63" s="500"/>
      <c r="R63" s="500"/>
    </row>
    <row r="64" spans="1:18" s="501" customFormat="1" ht="15.75" customHeight="1">
      <c r="A64" s="42" t="s">
        <v>57</v>
      </c>
      <c r="B64" s="627" t="s">
        <v>1321</v>
      </c>
      <c r="C64" s="627" t="s">
        <v>1134</v>
      </c>
      <c r="D64" s="627" t="s">
        <v>1322</v>
      </c>
      <c r="E64" s="627" t="s">
        <v>1135</v>
      </c>
      <c r="F64" s="627" t="s">
        <v>1136</v>
      </c>
      <c r="G64" s="627" t="s">
        <v>123</v>
      </c>
      <c r="H64" s="627" t="s">
        <v>1323</v>
      </c>
      <c r="I64" s="627" t="s">
        <v>123</v>
      </c>
      <c r="J64" s="627" t="s">
        <v>200</v>
      </c>
      <c r="K64" s="702" t="s">
        <v>1324</v>
      </c>
      <c r="L64" s="595"/>
      <c r="M64" s="595"/>
      <c r="N64" s="595"/>
      <c r="O64" s="500"/>
      <c r="P64" s="500"/>
      <c r="Q64" s="500"/>
      <c r="R64" s="500"/>
    </row>
    <row r="65" spans="1:14" ht="15.75" customHeight="1">
      <c r="A65" s="59" t="s">
        <v>58</v>
      </c>
      <c r="B65" s="628" t="s">
        <v>1137</v>
      </c>
      <c r="C65" s="626" t="s">
        <v>1138</v>
      </c>
      <c r="D65" s="626" t="s">
        <v>1410</v>
      </c>
      <c r="E65" s="626" t="s">
        <v>123</v>
      </c>
      <c r="F65" s="626" t="s">
        <v>1139</v>
      </c>
      <c r="G65" s="626" t="s">
        <v>123</v>
      </c>
      <c r="H65" s="626" t="s">
        <v>1140</v>
      </c>
      <c r="I65" s="626" t="s">
        <v>123</v>
      </c>
      <c r="J65" s="704" t="s">
        <v>200</v>
      </c>
      <c r="K65" s="705" t="s">
        <v>1141</v>
      </c>
      <c r="L65" s="488"/>
      <c r="M65" s="488"/>
      <c r="N65" s="488"/>
    </row>
    <row r="66" spans="1:14" ht="3" customHeight="1">
      <c r="A66" s="42"/>
      <c r="K66" s="952"/>
      <c r="L66" s="488"/>
      <c r="M66" s="488"/>
      <c r="N66" s="488"/>
    </row>
    <row r="67" spans="1:18" s="501" customFormat="1" ht="18" customHeight="1">
      <c r="A67" s="344" t="s">
        <v>106</v>
      </c>
      <c r="B67" s="627" t="s">
        <v>1369</v>
      </c>
      <c r="C67" s="627" t="s">
        <v>1370</v>
      </c>
      <c r="D67" s="627" t="s">
        <v>1371</v>
      </c>
      <c r="E67" s="627" t="s">
        <v>1372</v>
      </c>
      <c r="F67" s="627" t="s">
        <v>1373</v>
      </c>
      <c r="G67" s="627" t="s">
        <v>1142</v>
      </c>
      <c r="H67" s="627" t="s">
        <v>1325</v>
      </c>
      <c r="I67" s="627" t="s">
        <v>1374</v>
      </c>
      <c r="J67" s="627" t="s">
        <v>1326</v>
      </c>
      <c r="K67" s="702" t="s">
        <v>1375</v>
      </c>
      <c r="L67" s="595"/>
      <c r="M67" s="595"/>
      <c r="N67" s="595"/>
      <c r="O67" s="596"/>
      <c r="P67" s="612"/>
      <c r="Q67" s="502"/>
      <c r="R67" s="612"/>
    </row>
    <row r="68" spans="1:14" ht="3" customHeight="1" thickBot="1">
      <c r="A68" s="345"/>
      <c r="B68" s="346"/>
      <c r="C68" s="346"/>
      <c r="D68" s="346"/>
      <c r="E68" s="346"/>
      <c r="F68" s="346"/>
      <c r="G68" s="346"/>
      <c r="H68" s="346"/>
      <c r="I68" s="346"/>
      <c r="J68" s="346"/>
      <c r="K68" s="389"/>
      <c r="L68" s="613"/>
      <c r="M68" s="613"/>
      <c r="N68" s="613"/>
    </row>
    <row r="69" spans="1:14" ht="6" customHeight="1">
      <c r="A69" s="347"/>
      <c r="B69" s="348"/>
      <c r="C69" s="348"/>
      <c r="D69" s="348"/>
      <c r="E69" s="348"/>
      <c r="F69" s="348"/>
      <c r="G69" s="348"/>
      <c r="H69" s="348"/>
      <c r="I69" s="348"/>
      <c r="J69" s="348"/>
      <c r="K69" s="349"/>
      <c r="L69" s="349"/>
      <c r="M69" s="349"/>
      <c r="N69" s="349"/>
    </row>
    <row r="70" spans="1:14" ht="15" customHeight="1">
      <c r="A70" s="1256" t="s">
        <v>97</v>
      </c>
      <c r="B70" s="1256"/>
      <c r="C70" s="1256"/>
      <c r="D70" s="1256"/>
      <c r="E70" s="1256"/>
      <c r="F70" s="1256"/>
      <c r="G70" s="1256"/>
      <c r="H70" s="1256"/>
      <c r="I70" s="280"/>
      <c r="J70" s="280"/>
      <c r="K70" s="349"/>
      <c r="L70" s="349"/>
      <c r="M70" s="349"/>
      <c r="N70" s="349"/>
    </row>
    <row r="71" spans="1:14" ht="15" customHeight="1">
      <c r="A71" s="1250"/>
      <c r="B71" s="1251"/>
      <c r="C71" s="1251"/>
      <c r="D71" s="1251"/>
      <c r="E71" s="1251"/>
      <c r="F71" s="1251"/>
      <c r="G71" s="1251"/>
      <c r="H71" s="1251"/>
      <c r="I71" s="1251"/>
      <c r="J71" s="1251"/>
      <c r="K71" s="1251"/>
      <c r="L71" s="611"/>
      <c r="M71" s="611"/>
      <c r="N71" s="611"/>
    </row>
    <row r="72" spans="5:11" ht="15" customHeight="1">
      <c r="E72"/>
      <c r="F72"/>
      <c r="G72"/>
      <c r="H72"/>
      <c r="I72"/>
      <c r="J72"/>
      <c r="K72"/>
    </row>
    <row r="73" spans="2:14" ht="18" customHeight="1">
      <c r="B73" s="26"/>
      <c r="C73" s="26"/>
      <c r="D73" s="26"/>
      <c r="E73" s="204"/>
      <c r="F73" s="204"/>
      <c r="G73" s="204"/>
      <c r="H73" s="204"/>
      <c r="I73" s="204"/>
      <c r="J73" s="204"/>
      <c r="K73" s="204"/>
      <c r="L73" s="204"/>
      <c r="M73" s="204"/>
      <c r="N73" s="204"/>
    </row>
    <row r="74" spans="2:4" ht="12.75">
      <c r="B74" s="635"/>
      <c r="C74" s="7"/>
      <c r="D74" s="7"/>
    </row>
    <row r="75" spans="2:4" ht="12.75">
      <c r="B75" s="7"/>
      <c r="C75" s="7"/>
      <c r="D75" s="7"/>
    </row>
    <row r="76" spans="1:10" ht="12.75">
      <c r="A76" s="9"/>
      <c r="B76" s="7"/>
      <c r="C76" s="7"/>
      <c r="D76" s="7"/>
      <c r="H76" s="424"/>
      <c r="I76" s="424"/>
      <c r="J76" s="424"/>
    </row>
    <row r="77" spans="9:14" ht="12.75">
      <c r="I77"/>
      <c r="J77"/>
      <c r="K77"/>
      <c r="L77"/>
      <c r="M77"/>
      <c r="N77"/>
    </row>
    <row r="78" spans="2:14" ht="12.75">
      <c r="B78" s="249"/>
      <c r="C78" s="249"/>
      <c r="D78" s="249"/>
      <c r="E78" s="250"/>
      <c r="F78" s="250"/>
      <c r="G78" s="250"/>
      <c r="H78" s="250"/>
      <c r="I78" s="250"/>
      <c r="J78" s="250"/>
      <c r="K78" s="250"/>
      <c r="L78" s="614"/>
      <c r="M78" s="614"/>
      <c r="N78" s="614"/>
    </row>
    <row r="79" spans="2:14" ht="12.75">
      <c r="B79" s="249"/>
      <c r="C79" s="249"/>
      <c r="D79" s="249"/>
      <c r="E79" s="250"/>
      <c r="F79" s="250"/>
      <c r="G79" s="250"/>
      <c r="H79" s="250"/>
      <c r="I79" s="1005"/>
      <c r="J79" s="250"/>
      <c r="K79" s="250"/>
      <c r="L79" s="614"/>
      <c r="M79" s="614"/>
      <c r="N79" s="614"/>
    </row>
    <row r="80" spans="2:7" ht="12.75">
      <c r="B80" s="30"/>
      <c r="C80" s="30"/>
      <c r="D80" s="30"/>
      <c r="E80" s="205"/>
      <c r="F80" s="205"/>
      <c r="G80" s="205"/>
    </row>
    <row r="81" spans="2:7" ht="12.75">
      <c r="B81" s="30"/>
      <c r="C81" s="30"/>
      <c r="D81" s="30"/>
      <c r="E81" s="205"/>
      <c r="F81" s="205"/>
      <c r="G81" s="205"/>
    </row>
    <row r="82" spans="2:7" ht="12.75">
      <c r="B82" s="30"/>
      <c r="C82" s="30"/>
      <c r="D82" s="30"/>
      <c r="E82" s="205"/>
      <c r="F82" s="205"/>
      <c r="G82" s="205"/>
    </row>
    <row r="83" spans="2:7" ht="12.75">
      <c r="B83" s="30"/>
      <c r="C83" s="30"/>
      <c r="D83" s="30"/>
      <c r="E83" s="205"/>
      <c r="F83" s="205"/>
      <c r="G83" s="205"/>
    </row>
    <row r="84" spans="2:7" ht="12.75">
      <c r="B84" s="30"/>
      <c r="C84" s="30"/>
      <c r="D84" s="30"/>
      <c r="E84" s="205"/>
      <c r="F84" s="205"/>
      <c r="G84" s="205"/>
    </row>
    <row r="85" spans="2:7" ht="12.75">
      <c r="B85" s="30"/>
      <c r="C85" s="30"/>
      <c r="D85" s="30"/>
      <c r="E85" s="205"/>
      <c r="F85" s="205"/>
      <c r="G85" s="205"/>
    </row>
    <row r="86" spans="2:7" ht="12.75">
      <c r="B86" s="30"/>
      <c r="C86" s="30"/>
      <c r="D86" s="30"/>
      <c r="E86" s="205"/>
      <c r="F86" s="205"/>
      <c r="G86" s="205"/>
    </row>
    <row r="87" spans="2:7" ht="12.75">
      <c r="B87" s="30"/>
      <c r="C87" s="30"/>
      <c r="D87" s="30"/>
      <c r="E87" s="205"/>
      <c r="F87" s="205"/>
      <c r="G87" s="205"/>
    </row>
    <row r="88" spans="2:7" ht="12.75">
      <c r="B88" s="30"/>
      <c r="C88" s="30"/>
      <c r="D88" s="30"/>
      <c r="E88" s="205"/>
      <c r="F88" s="205"/>
      <c r="G88" s="205"/>
    </row>
    <row r="89" spans="2:7" ht="12.75">
      <c r="B89" s="30"/>
      <c r="C89" s="30"/>
      <c r="D89" s="30"/>
      <c r="E89" s="205"/>
      <c r="F89" s="205"/>
      <c r="G89" s="205"/>
    </row>
    <row r="90" spans="2:7" ht="12.75">
      <c r="B90" s="30"/>
      <c r="C90" s="30"/>
      <c r="D90" s="30"/>
      <c r="E90" s="205"/>
      <c r="F90" s="205"/>
      <c r="G90" s="205"/>
    </row>
    <row r="91" spans="2:7" ht="12.75">
      <c r="B91" s="30"/>
      <c r="C91" s="30"/>
      <c r="D91" s="30"/>
      <c r="E91" s="205"/>
      <c r="F91" s="205"/>
      <c r="G91" s="205"/>
    </row>
    <row r="92" spans="2:7" ht="12.75">
      <c r="B92" s="30"/>
      <c r="C92" s="30"/>
      <c r="D92" s="30"/>
      <c r="E92" s="205"/>
      <c r="F92" s="205"/>
      <c r="G92" s="205"/>
    </row>
    <row r="93" spans="2:7" ht="12.75">
      <c r="B93" s="30"/>
      <c r="C93" s="30"/>
      <c r="D93" s="30"/>
      <c r="E93" s="205"/>
      <c r="F93" s="205"/>
      <c r="G93" s="205"/>
    </row>
    <row r="94" spans="2:7" ht="12.75">
      <c r="B94" s="30"/>
      <c r="C94" s="30"/>
      <c r="D94" s="30"/>
      <c r="E94" s="205"/>
      <c r="F94" s="205"/>
      <c r="G94" s="205"/>
    </row>
    <row r="95" spans="2:7" ht="12.75">
      <c r="B95" s="30"/>
      <c r="C95" s="30"/>
      <c r="D95" s="30"/>
      <c r="E95" s="205"/>
      <c r="F95" s="205"/>
      <c r="G95" s="205"/>
    </row>
    <row r="96" spans="2:7" ht="12.75">
      <c r="B96" s="30"/>
      <c r="C96" s="30"/>
      <c r="D96" s="30"/>
      <c r="E96" s="205"/>
      <c r="F96" s="205"/>
      <c r="G96" s="205"/>
    </row>
    <row r="97" spans="2:7" ht="12.75">
      <c r="B97" s="30"/>
      <c r="C97" s="30"/>
      <c r="D97" s="30"/>
      <c r="E97" s="205"/>
      <c r="F97" s="205"/>
      <c r="G97" s="205"/>
    </row>
    <row r="98" spans="2:7" ht="12.75">
      <c r="B98" s="30"/>
      <c r="C98" s="30"/>
      <c r="D98" s="30"/>
      <c r="E98" s="205"/>
      <c r="F98" s="205"/>
      <c r="G98" s="205"/>
    </row>
    <row r="99" spans="2:7" ht="12.75">
      <c r="B99" s="30"/>
      <c r="C99" s="30"/>
      <c r="D99" s="30"/>
      <c r="E99" s="205"/>
      <c r="F99" s="205"/>
      <c r="G99" s="205"/>
    </row>
    <row r="100" spans="2:7" ht="12.75">
      <c r="B100" s="30"/>
      <c r="C100" s="30"/>
      <c r="D100" s="30"/>
      <c r="E100" s="205"/>
      <c r="F100" s="205"/>
      <c r="G100" s="205"/>
    </row>
    <row r="101" spans="2:7" ht="12.75">
      <c r="B101" s="30"/>
      <c r="C101" s="30"/>
      <c r="D101" s="30"/>
      <c r="E101" s="205"/>
      <c r="F101" s="205"/>
      <c r="G101" s="205"/>
    </row>
    <row r="102" spans="2:7" ht="12.75">
      <c r="B102" s="30"/>
      <c r="C102" s="30"/>
      <c r="D102" s="30"/>
      <c r="E102" s="205"/>
      <c r="F102" s="205"/>
      <c r="G102" s="205"/>
    </row>
    <row r="103" spans="2:7" ht="12.75">
      <c r="B103" s="30"/>
      <c r="C103" s="30"/>
      <c r="D103" s="30"/>
      <c r="E103" s="205"/>
      <c r="F103" s="205"/>
      <c r="G103" s="205"/>
    </row>
    <row r="104" spans="2:7" ht="12.75">
      <c r="B104" s="30"/>
      <c r="C104" s="30"/>
      <c r="D104" s="30"/>
      <c r="E104" s="205"/>
      <c r="F104" s="205"/>
      <c r="G104" s="205"/>
    </row>
    <row r="105" spans="2:7" ht="12.75">
      <c r="B105" s="30"/>
      <c r="C105" s="30"/>
      <c r="D105" s="30"/>
      <c r="E105" s="205"/>
      <c r="F105" s="205"/>
      <c r="G105" s="205"/>
    </row>
    <row r="106" spans="2:7" ht="12.75">
      <c r="B106" s="30"/>
      <c r="C106" s="30"/>
      <c r="D106" s="30"/>
      <c r="E106" s="205"/>
      <c r="F106" s="205"/>
      <c r="G106" s="205"/>
    </row>
    <row r="107" spans="2:7" ht="12.75">
      <c r="B107" s="30"/>
      <c r="C107" s="30"/>
      <c r="D107" s="30"/>
      <c r="E107" s="205"/>
      <c r="F107" s="205"/>
      <c r="G107" s="205"/>
    </row>
    <row r="108" spans="2:7" ht="12.75">
      <c r="B108" s="30"/>
      <c r="C108" s="30"/>
      <c r="D108" s="30"/>
      <c r="E108" s="205"/>
      <c r="F108" s="205"/>
      <c r="G108" s="205"/>
    </row>
    <row r="109" spans="2:7" ht="12.75">
      <c r="B109" s="30"/>
      <c r="C109" s="30"/>
      <c r="D109" s="30"/>
      <c r="E109" s="205"/>
      <c r="F109" s="205"/>
      <c r="G109" s="205"/>
    </row>
    <row r="110" spans="2:7" ht="12.75">
      <c r="B110" s="30"/>
      <c r="C110" s="30"/>
      <c r="D110" s="30"/>
      <c r="E110" s="205"/>
      <c r="F110" s="205"/>
      <c r="G110" s="205"/>
    </row>
    <row r="111" spans="2:7" ht="12.75">
      <c r="B111" s="30"/>
      <c r="C111" s="30"/>
      <c r="D111" s="30"/>
      <c r="E111" s="205"/>
      <c r="F111" s="205"/>
      <c r="G111" s="205"/>
    </row>
    <row r="112" spans="2:7" ht="12.75">
      <c r="B112" s="30"/>
      <c r="C112" s="30"/>
      <c r="D112" s="30"/>
      <c r="E112" s="205"/>
      <c r="F112" s="205"/>
      <c r="G112" s="205"/>
    </row>
    <row r="113" spans="2:7" ht="12.75">
      <c r="B113" s="30"/>
      <c r="C113" s="30"/>
      <c r="D113" s="30"/>
      <c r="E113" s="205"/>
      <c r="F113" s="205"/>
      <c r="G113" s="205"/>
    </row>
    <row r="114" spans="2:7" ht="12.75">
      <c r="B114" s="30"/>
      <c r="C114" s="30"/>
      <c r="D114" s="30"/>
      <c r="E114" s="205"/>
      <c r="F114" s="205"/>
      <c r="G114" s="205"/>
    </row>
    <row r="115" spans="2:7" ht="12.75">
      <c r="B115" s="30"/>
      <c r="C115" s="30"/>
      <c r="D115" s="30"/>
      <c r="E115" s="205"/>
      <c r="F115" s="205"/>
      <c r="G115" s="205"/>
    </row>
    <row r="116" spans="2:7" ht="12.75">
      <c r="B116" s="30"/>
      <c r="C116" s="30"/>
      <c r="D116" s="30"/>
      <c r="E116" s="205"/>
      <c r="F116" s="205"/>
      <c r="G116" s="205"/>
    </row>
    <row r="117" spans="2:7" ht="12.75">
      <c r="B117" s="30"/>
      <c r="C117" s="30"/>
      <c r="D117" s="30"/>
      <c r="E117" s="205"/>
      <c r="F117" s="205"/>
      <c r="G117" s="205"/>
    </row>
    <row r="118" spans="2:7" ht="12.75">
      <c r="B118" s="30"/>
      <c r="C118" s="30"/>
      <c r="D118" s="30"/>
      <c r="E118" s="205"/>
      <c r="F118" s="205"/>
      <c r="G118" s="205"/>
    </row>
    <row r="119" spans="2:7" ht="12.75">
      <c r="B119" s="30"/>
      <c r="C119" s="30"/>
      <c r="D119" s="30"/>
      <c r="E119" s="205"/>
      <c r="F119" s="205"/>
      <c r="G119" s="205"/>
    </row>
    <row r="120" spans="2:7" ht="12.75">
      <c r="B120" s="30"/>
      <c r="C120" s="30"/>
      <c r="D120" s="30"/>
      <c r="E120" s="205"/>
      <c r="F120" s="205"/>
      <c r="G120" s="205"/>
    </row>
    <row r="121" spans="2:7" ht="12.75">
      <c r="B121" s="30"/>
      <c r="C121" s="30"/>
      <c r="D121" s="30"/>
      <c r="E121" s="205"/>
      <c r="F121" s="205"/>
      <c r="G121" s="205"/>
    </row>
    <row r="122" spans="2:7" ht="12.75">
      <c r="B122" s="30"/>
      <c r="C122" s="30"/>
      <c r="D122" s="30"/>
      <c r="E122" s="205"/>
      <c r="F122" s="205"/>
      <c r="G122" s="205"/>
    </row>
    <row r="123" spans="2:7" ht="12.75">
      <c r="B123" s="30"/>
      <c r="C123" s="30"/>
      <c r="D123" s="30"/>
      <c r="E123" s="205"/>
      <c r="F123" s="205"/>
      <c r="G123" s="205"/>
    </row>
    <row r="124" spans="2:7" ht="12.75">
      <c r="B124" s="30"/>
      <c r="C124" s="30"/>
      <c r="D124" s="30"/>
      <c r="E124" s="205"/>
      <c r="F124" s="205"/>
      <c r="G124" s="205"/>
    </row>
    <row r="125" spans="2:7" ht="12.75">
      <c r="B125" s="30"/>
      <c r="C125" s="30"/>
      <c r="D125" s="30"/>
      <c r="E125" s="205"/>
      <c r="F125" s="205"/>
      <c r="G125" s="205"/>
    </row>
    <row r="126" spans="2:4" ht="12.75">
      <c r="B126" s="30"/>
      <c r="C126" s="30"/>
      <c r="D126" s="30"/>
    </row>
    <row r="127" spans="2:7" ht="12.75">
      <c r="B127" s="30"/>
      <c r="C127" s="30"/>
      <c r="D127" s="30"/>
      <c r="E127" s="205"/>
      <c r="F127" s="205"/>
      <c r="G127" s="205"/>
    </row>
    <row r="128" spans="2:7" ht="12.75">
      <c r="B128" s="30"/>
      <c r="C128" s="30"/>
      <c r="D128" s="30"/>
      <c r="E128" s="205"/>
      <c r="F128" s="205"/>
      <c r="G128" s="205"/>
    </row>
    <row r="129" spans="2:7" ht="12.75">
      <c r="B129" s="30"/>
      <c r="C129" s="30"/>
      <c r="D129" s="30"/>
      <c r="E129" s="205"/>
      <c r="F129" s="205"/>
      <c r="G129" s="205"/>
    </row>
    <row r="130" spans="2:7" ht="12.75">
      <c r="B130" s="30"/>
      <c r="C130" s="30"/>
      <c r="D130" s="30"/>
      <c r="E130" s="205"/>
      <c r="F130" s="205"/>
      <c r="G130" s="205"/>
    </row>
    <row r="131" spans="2:7" ht="12.75">
      <c r="B131" s="30"/>
      <c r="C131" s="30"/>
      <c r="D131" s="30"/>
      <c r="E131" s="205"/>
      <c r="F131" s="205"/>
      <c r="G131" s="205"/>
    </row>
    <row r="133" spans="2:4" ht="12.75">
      <c r="B133" s="7"/>
      <c r="C133" s="7"/>
      <c r="D133" s="7"/>
    </row>
    <row r="134" spans="2:4" ht="12.75">
      <c r="B134" s="7"/>
      <c r="C134" s="7"/>
      <c r="D134" s="7"/>
    </row>
    <row r="135" spans="2:4" ht="12.75">
      <c r="B135" s="7"/>
      <c r="C135" s="7"/>
      <c r="D135" s="7"/>
    </row>
    <row r="136" spans="2:4" ht="12.75">
      <c r="B136" s="7"/>
      <c r="C136" s="7"/>
      <c r="D136" s="7"/>
    </row>
    <row r="137" spans="2:4" ht="12.75">
      <c r="B137" s="30"/>
      <c r="C137" s="30"/>
      <c r="D137" s="30"/>
    </row>
    <row r="138" spans="2:4" ht="12.75">
      <c r="B138" s="7"/>
      <c r="C138" s="7"/>
      <c r="D138" s="7"/>
    </row>
    <row r="139" spans="2:4" ht="12.75">
      <c r="B139" s="7"/>
      <c r="C139" s="7"/>
      <c r="D139" s="7"/>
    </row>
    <row r="140" spans="2:14" ht="12.75">
      <c r="B140" s="8"/>
      <c r="C140" s="8"/>
      <c r="D140" s="8"/>
      <c r="K140" s="206"/>
      <c r="L140" s="206"/>
      <c r="M140" s="206"/>
      <c r="N140" s="206"/>
    </row>
    <row r="142" spans="2:7" ht="12.75">
      <c r="B142" s="30"/>
      <c r="C142" s="30"/>
      <c r="D142" s="30"/>
      <c r="E142" s="205"/>
      <c r="F142" s="205"/>
      <c r="G142" s="205"/>
    </row>
    <row r="143" spans="2:7" ht="12.75">
      <c r="B143" s="30"/>
      <c r="C143" s="30"/>
      <c r="D143" s="30"/>
      <c r="E143" s="205"/>
      <c r="F143" s="205"/>
      <c r="G143" s="205"/>
    </row>
    <row r="144" spans="2:7" ht="12.75">
      <c r="B144" s="30"/>
      <c r="C144" s="30"/>
      <c r="D144" s="30"/>
      <c r="E144" s="205"/>
      <c r="F144" s="205"/>
      <c r="G144" s="205"/>
    </row>
    <row r="145" spans="2:7" ht="12.75">
      <c r="B145" s="30"/>
      <c r="C145" s="30"/>
      <c r="D145" s="30"/>
      <c r="E145" s="205"/>
      <c r="F145" s="205"/>
      <c r="G145" s="205"/>
    </row>
    <row r="146" spans="2:7" ht="12.75">
      <c r="B146" s="30"/>
      <c r="C146" s="30"/>
      <c r="D146" s="30"/>
      <c r="E146" s="205"/>
      <c r="F146" s="205"/>
      <c r="G146" s="205"/>
    </row>
    <row r="147" spans="2:7" ht="12.75">
      <c r="B147" s="30"/>
      <c r="C147" s="30"/>
      <c r="D147" s="30"/>
      <c r="E147" s="205"/>
      <c r="F147" s="205"/>
      <c r="G147" s="205"/>
    </row>
    <row r="148" spans="2:7" ht="12.75">
      <c r="B148" s="30"/>
      <c r="C148" s="30"/>
      <c r="D148" s="30"/>
      <c r="E148" s="205"/>
      <c r="F148" s="205"/>
      <c r="G148" s="205"/>
    </row>
    <row r="149" spans="2:7" ht="12.75">
      <c r="B149" s="30"/>
      <c r="C149" s="30"/>
      <c r="D149" s="30"/>
      <c r="E149" s="205"/>
      <c r="F149" s="205"/>
      <c r="G149" s="205"/>
    </row>
    <row r="150" spans="2:7" ht="12.75">
      <c r="B150" s="30"/>
      <c r="C150" s="30"/>
      <c r="D150" s="30"/>
      <c r="E150" s="205"/>
      <c r="F150" s="205"/>
      <c r="G150" s="205"/>
    </row>
    <row r="151" spans="2:7" ht="12.75">
      <c r="B151" s="30"/>
      <c r="C151" s="30"/>
      <c r="D151" s="30"/>
      <c r="E151" s="205"/>
      <c r="F151" s="205"/>
      <c r="G151" s="205"/>
    </row>
    <row r="152" spans="2:7" ht="12.75">
      <c r="B152" s="30"/>
      <c r="C152" s="30"/>
      <c r="D152" s="30"/>
      <c r="E152" s="205"/>
      <c r="F152" s="205"/>
      <c r="G152" s="205"/>
    </row>
    <row r="153" spans="2:7" ht="12.75">
      <c r="B153" s="30"/>
      <c r="C153" s="30"/>
      <c r="D153" s="30"/>
      <c r="E153" s="205"/>
      <c r="F153" s="205"/>
      <c r="G153" s="205"/>
    </row>
    <row r="154" spans="2:7" ht="12.75">
      <c r="B154" s="30"/>
      <c r="C154" s="30"/>
      <c r="D154" s="30"/>
      <c r="E154" s="205"/>
      <c r="F154" s="205"/>
      <c r="G154" s="205"/>
    </row>
    <row r="155" spans="2:7" ht="12.75">
      <c r="B155" s="30"/>
      <c r="C155" s="30"/>
      <c r="D155" s="30"/>
      <c r="E155" s="205"/>
      <c r="F155" s="205"/>
      <c r="G155" s="205"/>
    </row>
    <row r="156" spans="2:7" ht="12.75">
      <c r="B156" s="30"/>
      <c r="C156" s="30"/>
      <c r="D156" s="30"/>
      <c r="E156" s="205"/>
      <c r="F156" s="205"/>
      <c r="G156" s="205"/>
    </row>
    <row r="157" spans="2:7" ht="12.75">
      <c r="B157" s="30"/>
      <c r="C157" s="30"/>
      <c r="D157" s="30"/>
      <c r="E157" s="205"/>
      <c r="F157" s="205"/>
      <c r="G157" s="205"/>
    </row>
    <row r="158" spans="2:7" ht="12.75">
      <c r="B158" s="30"/>
      <c r="C158" s="30"/>
      <c r="D158" s="30"/>
      <c r="E158" s="205"/>
      <c r="F158" s="205"/>
      <c r="G158" s="205"/>
    </row>
    <row r="159" spans="2:7" ht="12.75">
      <c r="B159" s="30"/>
      <c r="C159" s="30"/>
      <c r="D159" s="30"/>
      <c r="E159" s="205"/>
      <c r="F159" s="205"/>
      <c r="G159" s="205"/>
    </row>
    <row r="160" spans="2:7" ht="12.75">
      <c r="B160" s="30"/>
      <c r="C160" s="30"/>
      <c r="D160" s="30"/>
      <c r="E160" s="205"/>
      <c r="F160" s="205"/>
      <c r="G160" s="205"/>
    </row>
    <row r="161" spans="2:7" ht="12.75">
      <c r="B161" s="30"/>
      <c r="C161" s="30"/>
      <c r="D161" s="30"/>
      <c r="E161" s="205"/>
      <c r="F161" s="205"/>
      <c r="G161" s="205"/>
    </row>
    <row r="162" spans="2:7" ht="12.75">
      <c r="B162" s="30"/>
      <c r="C162" s="30"/>
      <c r="D162" s="30"/>
      <c r="E162" s="205"/>
      <c r="F162" s="205"/>
      <c r="G162" s="205"/>
    </row>
    <row r="163" spans="2:7" ht="12.75">
      <c r="B163" s="30"/>
      <c r="C163" s="30"/>
      <c r="D163" s="30"/>
      <c r="E163" s="205"/>
      <c r="F163" s="205"/>
      <c r="G163" s="205"/>
    </row>
    <row r="164" spans="2:7" ht="12.75">
      <c r="B164" s="30"/>
      <c r="C164" s="30"/>
      <c r="D164" s="30"/>
      <c r="E164" s="205"/>
      <c r="F164" s="205"/>
      <c r="G164" s="205"/>
    </row>
    <row r="165" spans="2:7" ht="12.75">
      <c r="B165" s="30"/>
      <c r="C165" s="30"/>
      <c r="D165" s="30"/>
      <c r="E165" s="205"/>
      <c r="F165" s="205"/>
      <c r="G165" s="205"/>
    </row>
    <row r="166" spans="2:7" ht="12.75">
      <c r="B166" s="30"/>
      <c r="C166" s="30"/>
      <c r="D166" s="30"/>
      <c r="E166" s="205"/>
      <c r="F166" s="205"/>
      <c r="G166" s="205"/>
    </row>
    <row r="167" spans="2:7" ht="12.75">
      <c r="B167" s="30"/>
      <c r="C167" s="30"/>
      <c r="D167" s="30"/>
      <c r="E167" s="205"/>
      <c r="F167" s="205"/>
      <c r="G167" s="205"/>
    </row>
    <row r="168" spans="2:7" ht="12.75">
      <c r="B168" s="30"/>
      <c r="C168" s="30"/>
      <c r="D168" s="30"/>
      <c r="E168" s="205"/>
      <c r="F168" s="205"/>
      <c r="G168" s="205"/>
    </row>
    <row r="169" spans="2:7" ht="12.75">
      <c r="B169" s="30"/>
      <c r="C169" s="30"/>
      <c r="D169" s="30"/>
      <c r="E169" s="205"/>
      <c r="F169" s="205"/>
      <c r="G169" s="205"/>
    </row>
    <row r="170" spans="2:7" ht="12.75">
      <c r="B170" s="30"/>
      <c r="C170" s="30"/>
      <c r="D170" s="30"/>
      <c r="E170" s="205"/>
      <c r="F170" s="205"/>
      <c r="G170" s="205"/>
    </row>
    <row r="171" spans="2:7" ht="12.75">
      <c r="B171" s="30"/>
      <c r="C171" s="30"/>
      <c r="D171" s="30"/>
      <c r="E171" s="205"/>
      <c r="F171" s="205"/>
      <c r="G171" s="205"/>
    </row>
    <row r="172" spans="2:7" ht="12.75">
      <c r="B172" s="30"/>
      <c r="C172" s="30"/>
      <c r="D172" s="30"/>
      <c r="E172" s="205"/>
      <c r="F172" s="205"/>
      <c r="G172" s="205"/>
    </row>
    <row r="173" spans="2:7" ht="12.75">
      <c r="B173" s="30"/>
      <c r="C173" s="30"/>
      <c r="D173" s="30"/>
      <c r="E173" s="205"/>
      <c r="F173" s="205"/>
      <c r="G173" s="205"/>
    </row>
    <row r="174" spans="2:7" ht="12.75">
      <c r="B174" s="30"/>
      <c r="C174" s="30"/>
      <c r="D174" s="30"/>
      <c r="E174" s="205"/>
      <c r="F174" s="205"/>
      <c r="G174" s="205"/>
    </row>
    <row r="175" spans="2:7" ht="12.75">
      <c r="B175" s="30"/>
      <c r="C175" s="30"/>
      <c r="D175" s="30"/>
      <c r="E175" s="205"/>
      <c r="F175" s="205"/>
      <c r="G175" s="205"/>
    </row>
    <row r="176" spans="2:7" ht="12.75">
      <c r="B176" s="30"/>
      <c r="C176" s="30"/>
      <c r="D176" s="30"/>
      <c r="E176" s="205"/>
      <c r="F176" s="205"/>
      <c r="G176" s="205"/>
    </row>
    <row r="177" spans="2:7" ht="12.75">
      <c r="B177" s="30"/>
      <c r="C177" s="30"/>
      <c r="D177" s="30"/>
      <c r="E177" s="205"/>
      <c r="F177" s="205"/>
      <c r="G177" s="205"/>
    </row>
    <row r="178" spans="2:7" ht="12.75">
      <c r="B178" s="30"/>
      <c r="C178" s="30"/>
      <c r="D178" s="30"/>
      <c r="E178" s="205"/>
      <c r="F178" s="205"/>
      <c r="G178" s="205"/>
    </row>
    <row r="179" spans="2:7" ht="12.75">
      <c r="B179" s="30"/>
      <c r="C179" s="30"/>
      <c r="D179" s="30"/>
      <c r="E179" s="205"/>
      <c r="F179" s="205"/>
      <c r="G179" s="205"/>
    </row>
    <row r="180" spans="2:7" ht="12.75">
      <c r="B180" s="30"/>
      <c r="C180" s="30"/>
      <c r="D180" s="30"/>
      <c r="E180" s="205"/>
      <c r="F180" s="205"/>
      <c r="G180" s="205"/>
    </row>
    <row r="181" spans="2:7" ht="12.75">
      <c r="B181" s="30"/>
      <c r="C181" s="30"/>
      <c r="D181" s="30"/>
      <c r="E181" s="205"/>
      <c r="F181" s="205"/>
      <c r="G181" s="205"/>
    </row>
    <row r="182" spans="2:7" ht="12.75">
      <c r="B182" s="30"/>
      <c r="C182" s="30"/>
      <c r="D182" s="30"/>
      <c r="E182" s="205"/>
      <c r="F182" s="205"/>
      <c r="G182" s="205"/>
    </row>
    <row r="183" spans="2:7" ht="12.75">
      <c r="B183" s="30"/>
      <c r="C183" s="30"/>
      <c r="D183" s="30"/>
      <c r="E183" s="205"/>
      <c r="F183" s="205"/>
      <c r="G183" s="205"/>
    </row>
    <row r="184" spans="2:7" ht="12.75">
      <c r="B184" s="30"/>
      <c r="C184" s="30"/>
      <c r="D184" s="30"/>
      <c r="E184" s="205"/>
      <c r="F184" s="205"/>
      <c r="G184" s="205"/>
    </row>
    <row r="185" spans="2:7" ht="12.75">
      <c r="B185" s="30"/>
      <c r="C185" s="30"/>
      <c r="D185" s="30"/>
      <c r="E185" s="205"/>
      <c r="F185" s="205"/>
      <c r="G185" s="205"/>
    </row>
    <row r="186" spans="2:7" ht="12.75">
      <c r="B186" s="30"/>
      <c r="C186" s="30"/>
      <c r="D186" s="30"/>
      <c r="E186" s="205"/>
      <c r="F186" s="205"/>
      <c r="G186" s="205"/>
    </row>
    <row r="187" spans="2:7" ht="12.75">
      <c r="B187" s="30"/>
      <c r="C187" s="30"/>
      <c r="D187" s="30"/>
      <c r="E187" s="205"/>
      <c r="F187" s="205"/>
      <c r="G187" s="205"/>
    </row>
    <row r="188" spans="2:7" ht="12.75">
      <c r="B188" s="30"/>
      <c r="C188" s="30"/>
      <c r="D188" s="30"/>
      <c r="E188" s="205"/>
      <c r="F188" s="205"/>
      <c r="G188" s="205"/>
    </row>
    <row r="189" spans="2:7" ht="12.75">
      <c r="B189" s="30"/>
      <c r="C189" s="30"/>
      <c r="D189" s="30"/>
      <c r="E189" s="205"/>
      <c r="F189" s="205"/>
      <c r="G189" s="205"/>
    </row>
    <row r="190" spans="2:7" ht="12.75">
      <c r="B190" s="30"/>
      <c r="C190" s="30"/>
      <c r="D190" s="30"/>
      <c r="E190" s="205"/>
      <c r="F190" s="205"/>
      <c r="G190" s="205"/>
    </row>
    <row r="191" spans="2:7" ht="12.75">
      <c r="B191" s="30"/>
      <c r="C191" s="30"/>
      <c r="D191" s="30"/>
      <c r="E191" s="205"/>
      <c r="F191" s="205"/>
      <c r="G191" s="205"/>
    </row>
    <row r="192" spans="2:7" ht="12.75">
      <c r="B192" s="30"/>
      <c r="C192" s="30"/>
      <c r="D192" s="30"/>
      <c r="E192" s="205"/>
      <c r="F192" s="205"/>
      <c r="G192" s="205"/>
    </row>
    <row r="193" spans="2:7" ht="12.75">
      <c r="B193" s="30"/>
      <c r="C193" s="30"/>
      <c r="D193" s="30"/>
      <c r="E193" s="205"/>
      <c r="F193" s="205"/>
      <c r="G193" s="205"/>
    </row>
    <row r="194" spans="2:7" ht="12.75">
      <c r="B194" s="30"/>
      <c r="C194" s="30"/>
      <c r="D194" s="30"/>
      <c r="E194" s="205"/>
      <c r="F194" s="205"/>
      <c r="G194" s="205"/>
    </row>
    <row r="195" spans="2:4" ht="12.75">
      <c r="B195" s="7"/>
      <c r="C195" s="7"/>
      <c r="D195" s="7"/>
    </row>
    <row r="196" spans="2:7" ht="12.75">
      <c r="B196" s="30"/>
      <c r="C196" s="30"/>
      <c r="D196" s="30"/>
      <c r="E196" s="205"/>
      <c r="F196" s="205"/>
      <c r="G196" s="205"/>
    </row>
    <row r="197" spans="2:4" ht="12.75">
      <c r="B197" s="7"/>
      <c r="C197" s="7"/>
      <c r="D197" s="7"/>
    </row>
    <row r="198" spans="2:4" ht="12.75">
      <c r="B198" s="7"/>
      <c r="C198" s="7"/>
      <c r="D198" s="7"/>
    </row>
    <row r="199" spans="2:4" ht="12.75">
      <c r="B199" s="7"/>
      <c r="C199" s="7"/>
      <c r="D199" s="7"/>
    </row>
    <row r="200" spans="2:4" ht="12.75">
      <c r="B200" s="7"/>
      <c r="C200" s="7"/>
      <c r="D200" s="7"/>
    </row>
    <row r="201" spans="2:4" ht="12.75">
      <c r="B201" s="7"/>
      <c r="C201" s="7"/>
      <c r="D201" s="7"/>
    </row>
    <row r="202" spans="2:4" ht="12.75">
      <c r="B202" s="7"/>
      <c r="C202" s="7"/>
      <c r="D202" s="7"/>
    </row>
    <row r="203" spans="2:4" ht="12.75">
      <c r="B203" s="7"/>
      <c r="C203" s="7"/>
      <c r="D203" s="7"/>
    </row>
    <row r="204" spans="2:4" ht="12.75">
      <c r="B204" s="7"/>
      <c r="C204" s="7"/>
      <c r="D204" s="7"/>
    </row>
    <row r="205" spans="2:4" ht="12.75">
      <c r="B205" s="7"/>
      <c r="C205" s="7"/>
      <c r="D205" s="7"/>
    </row>
    <row r="206" spans="2:4" ht="12.75">
      <c r="B206" s="7"/>
      <c r="C206" s="7"/>
      <c r="D206" s="7"/>
    </row>
    <row r="207" spans="2:4" ht="12.75">
      <c r="B207" s="7"/>
      <c r="C207" s="7"/>
      <c r="D207" s="7"/>
    </row>
    <row r="208" spans="2:4" ht="12.75">
      <c r="B208" s="7"/>
      <c r="C208" s="7"/>
      <c r="D208" s="7"/>
    </row>
    <row r="209" spans="2:4" ht="12.75">
      <c r="B209" s="7"/>
      <c r="C209" s="7"/>
      <c r="D209" s="7"/>
    </row>
    <row r="210" spans="2:4" ht="12.75">
      <c r="B210" s="7"/>
      <c r="C210" s="7"/>
      <c r="D210" s="7"/>
    </row>
    <row r="211" spans="2:4" ht="12.75">
      <c r="B211" s="7"/>
      <c r="C211" s="7"/>
      <c r="D211" s="7"/>
    </row>
    <row r="212" spans="2:4" ht="12.75">
      <c r="B212" s="7"/>
      <c r="C212" s="7"/>
      <c r="D212" s="7"/>
    </row>
  </sheetData>
  <mergeCells count="11">
    <mergeCell ref="A71:K71"/>
    <mergeCell ref="C6:C7"/>
    <mergeCell ref="B6:B7"/>
    <mergeCell ref="F6:F7"/>
    <mergeCell ref="G6:G7"/>
    <mergeCell ref="K6:K7"/>
    <mergeCell ref="A6:A7"/>
    <mergeCell ref="A70:H70"/>
    <mergeCell ref="A1:K1"/>
    <mergeCell ref="A2:K2"/>
    <mergeCell ref="A3:K3"/>
  </mergeCells>
  <printOptions horizontalCentered="1"/>
  <pageMargins left="0.5" right="0.5" top="0.6" bottom="0.5" header="0" footer="0.5"/>
  <pageSetup fitToHeight="1" fitToWidth="1" horizontalDpi="600" verticalDpi="600" orientation="portrait" scale="69" r:id="rId1"/>
  <headerFooter alignWithMargins="0">
    <oddHeader xml:space="preserve">&amp;C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IV195"/>
  <sheetViews>
    <sheetView workbookViewId="0" topLeftCell="A1">
      <selection activeCell="A1" sqref="A1:Q1"/>
    </sheetView>
  </sheetViews>
  <sheetFormatPr defaultColWidth="9.140625" defaultRowHeight="12.75"/>
  <cols>
    <col min="1" max="1" width="18.28125" style="0" customWidth="1"/>
    <col min="2" max="4" width="10.7109375" style="0" hidden="1" customWidth="1"/>
    <col min="5" max="5" width="10.7109375" style="0" customWidth="1"/>
    <col min="6" max="6" width="10.7109375" style="0" hidden="1" customWidth="1"/>
    <col min="7" max="7" width="10.7109375" style="0" customWidth="1"/>
    <col min="8" max="8" width="10.7109375" style="0" hidden="1" customWidth="1"/>
    <col min="9" max="9" width="10.7109375" style="0" customWidth="1"/>
    <col min="10" max="10" width="10.7109375" style="37" hidden="1" customWidth="1"/>
    <col min="11" max="11" width="10.7109375" style="422" customWidth="1"/>
    <col min="12" max="12" width="10.7109375" style="422" hidden="1" customWidth="1"/>
    <col min="13" max="16" width="11.7109375" style="422" customWidth="1"/>
    <col min="17" max="17" width="12.421875" style="0" customWidth="1"/>
    <col min="21" max="21" width="13.140625" style="0" customWidth="1"/>
    <col min="22" max="22" width="11.57421875" style="0" customWidth="1"/>
    <col min="23" max="23" width="10.7109375" style="0" customWidth="1"/>
  </cols>
  <sheetData>
    <row r="1" spans="1:17" ht="15.75" customHeight="1">
      <c r="A1" s="1169" t="s">
        <v>198</v>
      </c>
      <c r="B1" s="1266"/>
      <c r="C1" s="1266"/>
      <c r="D1" s="1266"/>
      <c r="E1" s="1266"/>
      <c r="F1" s="1266"/>
      <c r="G1" s="1266"/>
      <c r="H1" s="1266"/>
      <c r="I1" s="1266"/>
      <c r="J1" s="1266"/>
      <c r="K1" s="1266"/>
      <c r="L1" s="1266"/>
      <c r="M1" s="1266"/>
      <c r="N1" s="1266"/>
      <c r="O1" s="1266"/>
      <c r="P1" s="1266"/>
      <c r="Q1" s="1153"/>
    </row>
    <row r="2" spans="1:17" ht="15.75" customHeight="1">
      <c r="A2" s="1170" t="s">
        <v>122</v>
      </c>
      <c r="B2" s="1266"/>
      <c r="C2" s="1266"/>
      <c r="D2" s="1266"/>
      <c r="E2" s="1266"/>
      <c r="F2" s="1266"/>
      <c r="G2" s="1266"/>
      <c r="H2" s="1266"/>
      <c r="I2" s="1266"/>
      <c r="J2" s="1266"/>
      <c r="K2" s="1266"/>
      <c r="L2" s="1266"/>
      <c r="M2" s="1266"/>
      <c r="N2" s="1266"/>
      <c r="O2" s="1266"/>
      <c r="P2" s="1266"/>
      <c r="Q2" s="1153"/>
    </row>
    <row r="3" spans="1:17" ht="15.75" customHeight="1">
      <c r="A3" s="1170" t="s">
        <v>216</v>
      </c>
      <c r="B3" s="1266"/>
      <c r="C3" s="1266"/>
      <c r="D3" s="1266"/>
      <c r="E3" s="1266"/>
      <c r="F3" s="1266"/>
      <c r="G3" s="1266"/>
      <c r="H3" s="1266"/>
      <c r="I3" s="1266"/>
      <c r="J3" s="1266"/>
      <c r="K3" s="1266"/>
      <c r="L3" s="1266"/>
      <c r="M3" s="1266"/>
      <c r="N3" s="1266"/>
      <c r="O3" s="1266"/>
      <c r="P3" s="1266"/>
      <c r="Q3" s="1153"/>
    </row>
    <row r="4" spans="1:16" ht="3" customHeight="1" thickBot="1">
      <c r="A4" s="13"/>
      <c r="B4" s="119"/>
      <c r="C4" s="119"/>
      <c r="D4" s="119"/>
      <c r="E4" s="119"/>
      <c r="F4" s="119"/>
      <c r="G4" s="119"/>
      <c r="H4" s="119"/>
      <c r="I4" s="119"/>
      <c r="J4" s="201"/>
      <c r="K4" s="421"/>
      <c r="L4" s="421"/>
      <c r="M4" s="421"/>
      <c r="N4" s="421"/>
      <c r="O4" s="421"/>
      <c r="P4" s="421"/>
    </row>
    <row r="5" spans="1:17" ht="3" customHeight="1">
      <c r="A5" s="231"/>
      <c r="B5" s="234"/>
      <c r="C5" s="252"/>
      <c r="D5" s="235"/>
      <c r="E5" s="252"/>
      <c r="F5" s="235"/>
      <c r="G5" s="252"/>
      <c r="H5" s="235"/>
      <c r="I5" s="252"/>
      <c r="J5" s="202"/>
      <c r="K5" s="436"/>
      <c r="L5" s="906"/>
      <c r="M5" s="685"/>
      <c r="N5" s="843"/>
      <c r="O5" s="441"/>
      <c r="P5" s="441"/>
      <c r="Q5" s="1067"/>
    </row>
    <row r="6" spans="1:17" ht="13.5" customHeight="1">
      <c r="A6" s="1255" t="s">
        <v>114</v>
      </c>
      <c r="B6" s="689">
        <v>1999</v>
      </c>
      <c r="C6" s="1261">
        <v>2000</v>
      </c>
      <c r="D6" s="1263"/>
      <c r="E6" s="1261">
        <v>2001</v>
      </c>
      <c r="F6" s="1263"/>
      <c r="G6" s="1261">
        <v>2002</v>
      </c>
      <c r="H6" s="1263"/>
      <c r="I6" s="1259">
        <v>2003</v>
      </c>
      <c r="J6" s="1260"/>
      <c r="K6" s="1261">
        <v>2004</v>
      </c>
      <c r="L6" s="1262"/>
      <c r="M6" s="1265">
        <v>2005</v>
      </c>
      <c r="N6" s="1124"/>
      <c r="O6" s="1259">
        <v>2006</v>
      </c>
      <c r="P6" s="1262"/>
      <c r="Q6" s="1057">
        <v>2007</v>
      </c>
    </row>
    <row r="7" spans="1:17" ht="13.5" customHeight="1">
      <c r="A7" s="1264"/>
      <c r="B7" s="690" t="s">
        <v>128</v>
      </c>
      <c r="C7" s="541" t="s">
        <v>129</v>
      </c>
      <c r="D7" s="688" t="s">
        <v>128</v>
      </c>
      <c r="E7" s="541" t="s">
        <v>129</v>
      </c>
      <c r="F7" s="688" t="s">
        <v>128</v>
      </c>
      <c r="G7" s="541" t="s">
        <v>129</v>
      </c>
      <c r="H7" s="688" t="s">
        <v>128</v>
      </c>
      <c r="I7" s="541" t="s">
        <v>129</v>
      </c>
      <c r="J7" s="686" t="s">
        <v>128</v>
      </c>
      <c r="K7" s="544" t="s">
        <v>129</v>
      </c>
      <c r="L7" s="543" t="s">
        <v>128</v>
      </c>
      <c r="M7" s="680" t="s">
        <v>129</v>
      </c>
      <c r="N7" s="844" t="s">
        <v>128</v>
      </c>
      <c r="O7" s="907" t="s">
        <v>129</v>
      </c>
      <c r="P7" s="1065" t="s">
        <v>128</v>
      </c>
      <c r="Q7" s="1068" t="s">
        <v>129</v>
      </c>
    </row>
    <row r="8" spans="1:17" ht="1.5" customHeight="1">
      <c r="A8" s="356"/>
      <c r="B8" s="357"/>
      <c r="C8" s="358"/>
      <c r="D8" s="359"/>
      <c r="E8" s="358"/>
      <c r="F8" s="360"/>
      <c r="G8" s="358"/>
      <c r="H8" s="360" t="s">
        <v>130</v>
      </c>
      <c r="I8" s="358"/>
      <c r="J8" s="687" t="s">
        <v>4</v>
      </c>
      <c r="K8" s="361"/>
      <c r="L8" s="442"/>
      <c r="M8" s="681"/>
      <c r="N8" s="717"/>
      <c r="O8" s="362"/>
      <c r="P8" s="362"/>
      <c r="Q8" s="917"/>
    </row>
    <row r="9" spans="1:20" ht="12.75" customHeight="1">
      <c r="A9" s="42" t="s">
        <v>7</v>
      </c>
      <c r="B9" s="377">
        <v>19796</v>
      </c>
      <c r="C9" s="310">
        <v>32756</v>
      </c>
      <c r="D9" s="311">
        <v>63334</v>
      </c>
      <c r="E9" s="310">
        <v>86234</v>
      </c>
      <c r="F9" s="311">
        <v>138979</v>
      </c>
      <c r="G9" s="310">
        <v>172365</v>
      </c>
      <c r="H9" s="311">
        <v>227888</v>
      </c>
      <c r="I9" s="310">
        <v>283946</v>
      </c>
      <c r="J9" s="311">
        <v>352215</v>
      </c>
      <c r="K9" s="310">
        <v>350691</v>
      </c>
      <c r="L9" s="395">
        <v>410054</v>
      </c>
      <c r="M9" s="682" t="s">
        <v>453</v>
      </c>
      <c r="N9" s="845" t="s">
        <v>514</v>
      </c>
      <c r="O9" s="908" t="s">
        <v>661</v>
      </c>
      <c r="P9" s="908" t="s">
        <v>707</v>
      </c>
      <c r="Q9" s="1069" t="s">
        <v>885</v>
      </c>
      <c r="R9" s="9"/>
      <c r="S9" s="9"/>
      <c r="T9" s="9"/>
    </row>
    <row r="10" spans="1:20" ht="12.75" customHeight="1">
      <c r="A10" s="42" t="s">
        <v>8</v>
      </c>
      <c r="B10" s="377" t="s">
        <v>115</v>
      </c>
      <c r="C10" s="310" t="s">
        <v>115</v>
      </c>
      <c r="D10" s="311">
        <v>934</v>
      </c>
      <c r="E10" s="310">
        <v>20906</v>
      </c>
      <c r="F10" s="311">
        <v>50277</v>
      </c>
      <c r="G10" s="310">
        <v>46791</v>
      </c>
      <c r="H10" s="311">
        <v>55975</v>
      </c>
      <c r="I10" s="310">
        <v>61121</v>
      </c>
      <c r="J10" s="311">
        <v>71778</v>
      </c>
      <c r="K10" s="310">
        <v>88076</v>
      </c>
      <c r="L10" s="395">
        <v>110416</v>
      </c>
      <c r="M10" s="682" t="s">
        <v>454</v>
      </c>
      <c r="N10" s="845" t="s">
        <v>368</v>
      </c>
      <c r="O10" s="908" t="s">
        <v>662</v>
      </c>
      <c r="P10" s="908" t="s">
        <v>709</v>
      </c>
      <c r="Q10" s="1069" t="s">
        <v>890</v>
      </c>
      <c r="T10" s="9"/>
    </row>
    <row r="11" spans="1:20" ht="12.75" customHeight="1">
      <c r="A11" s="42" t="s">
        <v>163</v>
      </c>
      <c r="B11" s="377">
        <v>0</v>
      </c>
      <c r="C11" s="310">
        <v>0</v>
      </c>
      <c r="D11" s="377">
        <v>0</v>
      </c>
      <c r="E11" s="310">
        <v>0</v>
      </c>
      <c r="F11" s="377">
        <v>0</v>
      </c>
      <c r="G11" s="310">
        <v>0</v>
      </c>
      <c r="H11" s="377">
        <v>0</v>
      </c>
      <c r="I11" s="310">
        <v>0</v>
      </c>
      <c r="J11" s="377">
        <v>0</v>
      </c>
      <c r="K11" s="310" t="s">
        <v>115</v>
      </c>
      <c r="L11" s="445">
        <v>0</v>
      </c>
      <c r="M11" s="682" t="s">
        <v>123</v>
      </c>
      <c r="N11" s="845" t="s">
        <v>123</v>
      </c>
      <c r="O11" s="908" t="s">
        <v>123</v>
      </c>
      <c r="P11" s="908" t="s">
        <v>123</v>
      </c>
      <c r="Q11" s="1069" t="s">
        <v>123</v>
      </c>
      <c r="T11" s="9"/>
    </row>
    <row r="12" spans="1:20" ht="12.75" customHeight="1">
      <c r="A12" s="42" t="s">
        <v>9</v>
      </c>
      <c r="B12" s="377">
        <v>57351.319273690184</v>
      </c>
      <c r="C12" s="310">
        <v>109867.10535275203</v>
      </c>
      <c r="D12" s="311">
        <v>150547.98089653868</v>
      </c>
      <c r="E12" s="310">
        <v>154883.06960469074</v>
      </c>
      <c r="F12" s="311">
        <v>248171.97995082277</v>
      </c>
      <c r="G12" s="310">
        <v>305303.8210705504</v>
      </c>
      <c r="H12" s="311">
        <v>367321.86835634575</v>
      </c>
      <c r="I12" s="310">
        <v>441227.4490259126</v>
      </c>
      <c r="J12" s="311">
        <v>532161.3306222811</v>
      </c>
      <c r="K12" s="310">
        <v>618676.5706449782</v>
      </c>
      <c r="L12" s="395">
        <v>745957</v>
      </c>
      <c r="M12" s="682" t="s">
        <v>455</v>
      </c>
      <c r="N12" s="845" t="s">
        <v>823</v>
      </c>
      <c r="O12" s="908" t="s">
        <v>663</v>
      </c>
      <c r="P12" s="908" t="s">
        <v>712</v>
      </c>
      <c r="Q12" s="1069" t="s">
        <v>897</v>
      </c>
      <c r="S12" s="9"/>
      <c r="T12" s="9"/>
    </row>
    <row r="13" spans="1:20" ht="12.75" customHeight="1">
      <c r="A13" s="42" t="s">
        <v>10</v>
      </c>
      <c r="B13" s="377">
        <v>8155</v>
      </c>
      <c r="C13" s="310">
        <v>15539</v>
      </c>
      <c r="D13" s="311">
        <v>28968</v>
      </c>
      <c r="E13" s="310">
        <v>40803</v>
      </c>
      <c r="F13" s="311">
        <v>66377.27272727272</v>
      </c>
      <c r="G13" s="310">
        <v>84061.27272727272</v>
      </c>
      <c r="H13" s="311">
        <v>100089.09090909091</v>
      </c>
      <c r="I13" s="310">
        <v>128099.72727272728</v>
      </c>
      <c r="J13" s="311">
        <v>157959</v>
      </c>
      <c r="K13" s="310">
        <v>188184.81818181818</v>
      </c>
      <c r="L13" s="395">
        <v>220051</v>
      </c>
      <c r="M13" s="682" t="s">
        <v>456</v>
      </c>
      <c r="N13" s="845" t="s">
        <v>371</v>
      </c>
      <c r="O13" s="908" t="s">
        <v>652</v>
      </c>
      <c r="P13" s="908" t="s">
        <v>1262</v>
      </c>
      <c r="Q13" s="1069" t="s">
        <v>903</v>
      </c>
      <c r="S13" s="9"/>
      <c r="T13" s="9"/>
    </row>
    <row r="14" spans="1:20" ht="12.75" customHeight="1">
      <c r="A14" s="63" t="s">
        <v>11</v>
      </c>
      <c r="B14" s="415">
        <v>507844.4686295089</v>
      </c>
      <c r="C14" s="307">
        <v>862834.6028614042</v>
      </c>
      <c r="D14" s="308">
        <v>1326238.7062475833</v>
      </c>
      <c r="E14" s="307">
        <v>1639920.9303761807</v>
      </c>
      <c r="F14" s="308">
        <v>1971227.977274485</v>
      </c>
      <c r="G14" s="307">
        <v>2527275.4939733744</v>
      </c>
      <c r="H14" s="308">
        <v>2960663.5130862286</v>
      </c>
      <c r="I14" s="307">
        <v>3378372.813467381</v>
      </c>
      <c r="J14" s="308">
        <v>4084381.8504888695</v>
      </c>
      <c r="K14" s="307">
        <v>4608821.994531293</v>
      </c>
      <c r="L14" s="306">
        <v>5294566</v>
      </c>
      <c r="M14" s="683" t="s">
        <v>457</v>
      </c>
      <c r="N14" s="846" t="s">
        <v>824</v>
      </c>
      <c r="O14" s="909" t="s">
        <v>1245</v>
      </c>
      <c r="P14" s="909" t="s">
        <v>1263</v>
      </c>
      <c r="Q14" s="1070" t="s">
        <v>910</v>
      </c>
      <c r="R14" s="9"/>
      <c r="S14" s="9"/>
      <c r="T14" s="9"/>
    </row>
    <row r="15" spans="1:20" ht="12.75" customHeight="1">
      <c r="A15" s="42" t="s">
        <v>12</v>
      </c>
      <c r="B15" s="377">
        <v>34676.693282636246</v>
      </c>
      <c r="C15" s="310">
        <v>61407.83143219265</v>
      </c>
      <c r="D15" s="311">
        <v>100120.32826362485</v>
      </c>
      <c r="E15" s="310">
        <v>142295.19138149556</v>
      </c>
      <c r="F15" s="311">
        <v>171991.62103929024</v>
      </c>
      <c r="G15" s="310">
        <v>238702.43852978453</v>
      </c>
      <c r="H15" s="311">
        <v>292696.74904942967</v>
      </c>
      <c r="I15" s="310">
        <v>338083.1787072243</v>
      </c>
      <c r="J15" s="311">
        <v>418866.174904943</v>
      </c>
      <c r="K15" s="310">
        <v>515080.536121673</v>
      </c>
      <c r="L15" s="395">
        <v>615101</v>
      </c>
      <c r="M15" s="682" t="s">
        <v>458</v>
      </c>
      <c r="N15" s="845" t="s">
        <v>515</v>
      </c>
      <c r="O15" s="908" t="s">
        <v>664</v>
      </c>
      <c r="P15" s="908" t="s">
        <v>718</v>
      </c>
      <c r="Q15" s="1069" t="s">
        <v>917</v>
      </c>
      <c r="S15" s="9"/>
      <c r="T15" s="9"/>
    </row>
    <row r="16" spans="1:20" ht="12.75" customHeight="1">
      <c r="A16" s="42" t="s">
        <v>13</v>
      </c>
      <c r="B16" s="377">
        <v>35044.32507433102</v>
      </c>
      <c r="C16" s="310">
        <v>61903.056491575815</v>
      </c>
      <c r="D16" s="311">
        <v>109218.00594648166</v>
      </c>
      <c r="E16" s="310">
        <v>146265.7086223984</v>
      </c>
      <c r="F16" s="311">
        <v>188164.4767096135</v>
      </c>
      <c r="G16" s="310">
        <v>233277.17046580772</v>
      </c>
      <c r="H16" s="311">
        <v>304337.5450941526</v>
      </c>
      <c r="I16" s="310">
        <v>364370.7066402379</v>
      </c>
      <c r="J16" s="311">
        <v>440480.2854311199</v>
      </c>
      <c r="K16" s="310">
        <v>516039.325074331</v>
      </c>
      <c r="L16" s="395">
        <v>598582</v>
      </c>
      <c r="M16" s="682" t="s">
        <v>459</v>
      </c>
      <c r="N16" s="845" t="s">
        <v>375</v>
      </c>
      <c r="O16" s="908" t="s">
        <v>632</v>
      </c>
      <c r="P16" s="908" t="s">
        <v>1264</v>
      </c>
      <c r="Q16" s="1069" t="s">
        <v>921</v>
      </c>
      <c r="R16" s="9"/>
      <c r="S16" s="9"/>
      <c r="T16" s="9"/>
    </row>
    <row r="17" spans="1:20" ht="12.75" customHeight="1">
      <c r="A17" s="42" t="s">
        <v>14</v>
      </c>
      <c r="B17" s="377">
        <v>1182.640657084189</v>
      </c>
      <c r="C17" s="310">
        <v>3242.4127310061604</v>
      </c>
      <c r="D17" s="311">
        <v>7492</v>
      </c>
      <c r="E17" s="310">
        <v>12158.225872689938</v>
      </c>
      <c r="F17" s="311">
        <v>25955.381930184805</v>
      </c>
      <c r="G17" s="310">
        <v>35941.476386036964</v>
      </c>
      <c r="H17" s="311">
        <v>50380.24845995893</v>
      </c>
      <c r="I17" s="310">
        <v>54271.77412731006</v>
      </c>
      <c r="J17" s="311">
        <v>68209.54620123203</v>
      </c>
      <c r="K17" s="310">
        <v>74732.4887063655</v>
      </c>
      <c r="L17" s="395">
        <v>91975</v>
      </c>
      <c r="M17" s="682" t="s">
        <v>460</v>
      </c>
      <c r="N17" s="845" t="s">
        <v>516</v>
      </c>
      <c r="O17" s="908" t="s">
        <v>665</v>
      </c>
      <c r="P17" s="908" t="s">
        <v>720</v>
      </c>
      <c r="Q17" s="1069" t="s">
        <v>924</v>
      </c>
      <c r="S17" s="9"/>
      <c r="T17" s="9"/>
    </row>
    <row r="18" spans="1:20" ht="12.75" customHeight="1">
      <c r="A18" s="42" t="s">
        <v>15</v>
      </c>
      <c r="B18" s="377">
        <v>6344.117010384672</v>
      </c>
      <c r="C18" s="310">
        <v>9243.196431183267</v>
      </c>
      <c r="D18" s="311">
        <v>18352.018867924526</v>
      </c>
      <c r="E18" s="310">
        <v>28860.545999707472</v>
      </c>
      <c r="F18" s="311">
        <v>32521.286821705427</v>
      </c>
      <c r="G18" s="310">
        <v>44265.9015650139</v>
      </c>
      <c r="H18" s="311">
        <v>52873.479888840135</v>
      </c>
      <c r="I18" s="310">
        <v>58799.65935351762</v>
      </c>
      <c r="J18" s="311">
        <v>76275.04563405002</v>
      </c>
      <c r="K18" s="310">
        <v>83212.90010238408</v>
      </c>
      <c r="L18" s="395">
        <v>101638</v>
      </c>
      <c r="M18" s="682" t="s">
        <v>461</v>
      </c>
      <c r="N18" s="845" t="s">
        <v>517</v>
      </c>
      <c r="O18" s="908" t="s">
        <v>666</v>
      </c>
      <c r="P18" s="908" t="s">
        <v>721</v>
      </c>
      <c r="Q18" s="1069" t="s">
        <v>928</v>
      </c>
      <c r="S18" s="9"/>
      <c r="T18" s="9"/>
    </row>
    <row r="19" spans="1:20" ht="12.75" customHeight="1">
      <c r="A19" s="63" t="s">
        <v>16</v>
      </c>
      <c r="B19" s="415">
        <v>182454.63556280587</v>
      </c>
      <c r="C19" s="307">
        <v>234806.718184323</v>
      </c>
      <c r="D19" s="308">
        <v>445330.6846655791</v>
      </c>
      <c r="E19" s="307">
        <v>634702.7592169658</v>
      </c>
      <c r="F19" s="308">
        <v>893473.3006525285</v>
      </c>
      <c r="G19" s="307">
        <v>1103236.3272430669</v>
      </c>
      <c r="H19" s="308">
        <v>1388165.5965742252</v>
      </c>
      <c r="I19" s="307">
        <v>1634551.6605220228</v>
      </c>
      <c r="J19" s="308">
        <v>1966835.4306688418</v>
      </c>
      <c r="K19" s="307">
        <v>2236963.0044045676</v>
      </c>
      <c r="L19" s="306">
        <v>2659862</v>
      </c>
      <c r="M19" s="683" t="s">
        <v>462</v>
      </c>
      <c r="N19" s="846" t="s">
        <v>518</v>
      </c>
      <c r="O19" s="909" t="s">
        <v>667</v>
      </c>
      <c r="P19" s="909" t="s">
        <v>724</v>
      </c>
      <c r="Q19" s="1070" t="s">
        <v>1307</v>
      </c>
      <c r="T19" s="9"/>
    </row>
    <row r="20" spans="1:20" ht="12.75" customHeight="1">
      <c r="A20" s="42" t="s">
        <v>17</v>
      </c>
      <c r="B20" s="377">
        <v>65992.61447949012</v>
      </c>
      <c r="C20" s="310">
        <v>118629.55237213596</v>
      </c>
      <c r="D20" s="311">
        <v>188254.2605000817</v>
      </c>
      <c r="E20" s="310">
        <v>285637.2459552215</v>
      </c>
      <c r="F20" s="311">
        <v>402259.0650433077</v>
      </c>
      <c r="G20" s="310">
        <v>494263.0264749142</v>
      </c>
      <c r="H20" s="311">
        <v>635776.2464454976</v>
      </c>
      <c r="I20" s="310">
        <v>748016.0920084981</v>
      </c>
      <c r="J20" s="311">
        <v>906217.0147082857</v>
      </c>
      <c r="K20" s="310">
        <v>1039439.6053276679</v>
      </c>
      <c r="L20" s="395">
        <v>1205282</v>
      </c>
      <c r="M20" s="682" t="s">
        <v>463</v>
      </c>
      <c r="N20" s="845" t="s">
        <v>519</v>
      </c>
      <c r="O20" s="908" t="s">
        <v>1246</v>
      </c>
      <c r="P20" s="908" t="s">
        <v>1344</v>
      </c>
      <c r="Q20" s="1069" t="s">
        <v>937</v>
      </c>
      <c r="R20" s="9"/>
      <c r="S20" s="9"/>
      <c r="T20" s="9"/>
    </row>
    <row r="21" spans="1:20" ht="12.75" customHeight="1">
      <c r="A21" s="42" t="s">
        <v>159</v>
      </c>
      <c r="B21" s="377">
        <v>0</v>
      </c>
      <c r="C21" s="310">
        <v>0</v>
      </c>
      <c r="D21" s="311">
        <v>0</v>
      </c>
      <c r="E21" s="310">
        <v>0</v>
      </c>
      <c r="F21" s="311">
        <v>0</v>
      </c>
      <c r="G21" s="310">
        <v>0</v>
      </c>
      <c r="H21" s="311">
        <v>0</v>
      </c>
      <c r="I21" s="310">
        <v>0</v>
      </c>
      <c r="J21" s="311">
        <v>0</v>
      </c>
      <c r="K21" s="310" t="s">
        <v>115</v>
      </c>
      <c r="L21" s="395" t="s">
        <v>115</v>
      </c>
      <c r="M21" s="682" t="s">
        <v>123</v>
      </c>
      <c r="N21" s="845" t="s">
        <v>123</v>
      </c>
      <c r="O21" s="908" t="s">
        <v>123</v>
      </c>
      <c r="P21" s="908" t="s">
        <v>123</v>
      </c>
      <c r="Q21" s="1069" t="s">
        <v>123</v>
      </c>
      <c r="R21" s="9"/>
      <c r="S21" s="9"/>
      <c r="T21" s="9"/>
    </row>
    <row r="22" spans="1:20" ht="12.75" customHeight="1">
      <c r="A22" s="42" t="s">
        <v>18</v>
      </c>
      <c r="B22" s="377" t="s">
        <v>115</v>
      </c>
      <c r="C22" s="310" t="s">
        <v>115</v>
      </c>
      <c r="D22" s="311" t="s">
        <v>115</v>
      </c>
      <c r="E22" s="310" t="s">
        <v>115</v>
      </c>
      <c r="F22" s="311" t="s">
        <v>115</v>
      </c>
      <c r="G22" s="310" t="s">
        <v>115</v>
      </c>
      <c r="H22" s="311" t="s">
        <v>115</v>
      </c>
      <c r="I22" s="310" t="s">
        <v>115</v>
      </c>
      <c r="J22" s="311" t="s">
        <v>115</v>
      </c>
      <c r="K22" s="310" t="s">
        <v>115</v>
      </c>
      <c r="L22" s="395" t="s">
        <v>115</v>
      </c>
      <c r="M22" s="682" t="s">
        <v>123</v>
      </c>
      <c r="N22" s="845" t="s">
        <v>123</v>
      </c>
      <c r="O22" s="908" t="s">
        <v>668</v>
      </c>
      <c r="P22" s="908" t="s">
        <v>726</v>
      </c>
      <c r="Q22" s="1069" t="s">
        <v>940</v>
      </c>
      <c r="T22" s="9"/>
    </row>
    <row r="23" spans="1:20" ht="12.75" customHeight="1">
      <c r="A23" s="42" t="s">
        <v>19</v>
      </c>
      <c r="B23" s="377" t="s">
        <v>115</v>
      </c>
      <c r="C23" s="310">
        <v>8070</v>
      </c>
      <c r="D23" s="311">
        <v>15908</v>
      </c>
      <c r="E23" s="310">
        <v>20233</v>
      </c>
      <c r="F23" s="311">
        <v>18445</v>
      </c>
      <c r="G23" s="310">
        <v>43119</v>
      </c>
      <c r="H23" s="311">
        <v>54963</v>
      </c>
      <c r="I23" s="310">
        <v>64353</v>
      </c>
      <c r="J23" s="311">
        <v>80455</v>
      </c>
      <c r="K23" s="310">
        <v>99845</v>
      </c>
      <c r="L23" s="395">
        <v>126121</v>
      </c>
      <c r="M23" s="682" t="s">
        <v>464</v>
      </c>
      <c r="N23" s="845" t="s">
        <v>379</v>
      </c>
      <c r="O23" s="908" t="s">
        <v>669</v>
      </c>
      <c r="P23" s="908" t="s">
        <v>1265</v>
      </c>
      <c r="Q23" s="1069" t="s">
        <v>947</v>
      </c>
      <c r="R23" s="9"/>
      <c r="S23" s="9"/>
      <c r="T23" s="9"/>
    </row>
    <row r="24" spans="1:20" ht="12.75" customHeight="1">
      <c r="A24" s="63" t="s">
        <v>20</v>
      </c>
      <c r="B24" s="415">
        <v>61884.191321026134</v>
      </c>
      <c r="C24" s="307">
        <v>148599.7838781001</v>
      </c>
      <c r="D24" s="308">
        <v>242239</v>
      </c>
      <c r="E24" s="307">
        <v>325085.3458802845</v>
      </c>
      <c r="F24" s="308">
        <v>395843.26391219796</v>
      </c>
      <c r="G24" s="307">
        <v>525816.5251604997</v>
      </c>
      <c r="H24" s="308">
        <v>704779.5444471083</v>
      </c>
      <c r="I24" s="307">
        <v>840631.5802498735</v>
      </c>
      <c r="J24" s="308">
        <v>1056169.5444737473</v>
      </c>
      <c r="K24" s="307">
        <v>1270907.149870801</v>
      </c>
      <c r="L24" s="306">
        <v>1497803</v>
      </c>
      <c r="M24" s="683" t="s">
        <v>465</v>
      </c>
      <c r="N24" s="846" t="s">
        <v>520</v>
      </c>
      <c r="O24" s="909" t="s">
        <v>1298</v>
      </c>
      <c r="P24" s="909" t="s">
        <v>1266</v>
      </c>
      <c r="Q24" s="1070" t="s">
        <v>1358</v>
      </c>
      <c r="R24" s="9"/>
      <c r="S24" s="9"/>
      <c r="T24" s="9"/>
    </row>
    <row r="25" spans="1:20" ht="12.75" customHeight="1">
      <c r="A25" s="42" t="s">
        <v>21</v>
      </c>
      <c r="B25" s="377">
        <v>18797.023082471747</v>
      </c>
      <c r="C25" s="310">
        <v>47982.06275547006</v>
      </c>
      <c r="D25" s="311">
        <v>58216.423178648714</v>
      </c>
      <c r="E25" s="310">
        <v>77617.17840827123</v>
      </c>
      <c r="F25" s="311">
        <v>120794.49434960326</v>
      </c>
      <c r="G25" s="310">
        <v>156375.29213753305</v>
      </c>
      <c r="H25" s="311">
        <v>202760.0254868959</v>
      </c>
      <c r="I25" s="310">
        <v>233678.52031738398</v>
      </c>
      <c r="J25" s="311">
        <v>415602.73070449627</v>
      </c>
      <c r="K25" s="310">
        <v>515811.7622024525</v>
      </c>
      <c r="L25" s="395">
        <v>637696</v>
      </c>
      <c r="M25" s="682" t="s">
        <v>466</v>
      </c>
      <c r="N25" s="845" t="s">
        <v>825</v>
      </c>
      <c r="O25" s="908" t="s">
        <v>636</v>
      </c>
      <c r="P25" s="908" t="s">
        <v>1267</v>
      </c>
      <c r="Q25" s="1069" t="s">
        <v>1361</v>
      </c>
      <c r="R25" s="9"/>
      <c r="S25" s="9"/>
      <c r="T25" s="9"/>
    </row>
    <row r="26" spans="1:20" ht="12.75" customHeight="1">
      <c r="A26" s="42" t="s">
        <v>22</v>
      </c>
      <c r="B26" s="377">
        <v>19258</v>
      </c>
      <c r="C26" s="310">
        <v>49159</v>
      </c>
      <c r="D26" s="311">
        <v>58199</v>
      </c>
      <c r="E26" s="310">
        <v>72583</v>
      </c>
      <c r="F26" s="311">
        <v>82024</v>
      </c>
      <c r="G26" s="310">
        <v>102932</v>
      </c>
      <c r="H26" s="311">
        <v>121053</v>
      </c>
      <c r="I26" s="310">
        <v>162257</v>
      </c>
      <c r="J26" s="311">
        <v>191464</v>
      </c>
      <c r="K26" s="310">
        <v>229811</v>
      </c>
      <c r="L26" s="395">
        <v>266794</v>
      </c>
      <c r="M26" s="682" t="s">
        <v>467</v>
      </c>
      <c r="N26" s="845" t="s">
        <v>521</v>
      </c>
      <c r="O26" s="908" t="s">
        <v>1247</v>
      </c>
      <c r="P26" s="908" t="s">
        <v>1268</v>
      </c>
      <c r="Q26" s="1069" t="s">
        <v>958</v>
      </c>
      <c r="S26" s="9"/>
      <c r="T26" s="9"/>
    </row>
    <row r="27" spans="1:20" ht="12.75" customHeight="1">
      <c r="A27" s="42" t="s">
        <v>23</v>
      </c>
      <c r="B27" s="377">
        <v>26179</v>
      </c>
      <c r="C27" s="310">
        <v>42679</v>
      </c>
      <c r="D27" s="311">
        <v>68743</v>
      </c>
      <c r="E27" s="310">
        <v>101477.96661828738</v>
      </c>
      <c r="F27" s="311">
        <v>125685.2960812772</v>
      </c>
      <c r="G27" s="310">
        <v>149415.16545718434</v>
      </c>
      <c r="H27" s="311">
        <v>193212.442670537</v>
      </c>
      <c r="I27" s="310">
        <v>248405.12772133527</v>
      </c>
      <c r="J27" s="311">
        <v>284467.1552975327</v>
      </c>
      <c r="K27" s="310">
        <v>322741.8534107402</v>
      </c>
      <c r="L27" s="395">
        <v>386747</v>
      </c>
      <c r="M27" s="682" t="s">
        <v>468</v>
      </c>
      <c r="N27" s="845" t="s">
        <v>522</v>
      </c>
      <c r="O27" s="908" t="s">
        <v>586</v>
      </c>
      <c r="P27" s="908" t="s">
        <v>1269</v>
      </c>
      <c r="Q27" s="1069" t="s">
        <v>965</v>
      </c>
      <c r="S27" s="9"/>
      <c r="T27" s="9"/>
    </row>
    <row r="28" spans="1:20" ht="12.75" customHeight="1">
      <c r="A28" s="42" t="s">
        <v>24</v>
      </c>
      <c r="B28" s="377">
        <v>23570</v>
      </c>
      <c r="C28" s="310">
        <v>24237.37768</v>
      </c>
      <c r="D28" s="311">
        <v>32731</v>
      </c>
      <c r="E28" s="310">
        <v>39297</v>
      </c>
      <c r="F28" s="311">
        <v>67870</v>
      </c>
      <c r="G28" s="310">
        <v>90284</v>
      </c>
      <c r="H28" s="311">
        <v>99265</v>
      </c>
      <c r="I28" s="310">
        <v>121594</v>
      </c>
      <c r="J28" s="311">
        <v>243005</v>
      </c>
      <c r="K28" s="310">
        <v>300704</v>
      </c>
      <c r="L28" s="395">
        <v>360903</v>
      </c>
      <c r="M28" s="682" t="s">
        <v>469</v>
      </c>
      <c r="N28" s="845" t="s">
        <v>523</v>
      </c>
      <c r="O28" s="908" t="s">
        <v>670</v>
      </c>
      <c r="P28" s="908" t="s">
        <v>735</v>
      </c>
      <c r="Q28" s="1069" t="s">
        <v>1363</v>
      </c>
      <c r="T28" s="9"/>
    </row>
    <row r="29" spans="1:20" ht="12.75" customHeight="1">
      <c r="A29" s="63" t="s">
        <v>25</v>
      </c>
      <c r="B29" s="415">
        <v>28133</v>
      </c>
      <c r="C29" s="307">
        <v>43294.136064</v>
      </c>
      <c r="D29" s="308">
        <v>74950</v>
      </c>
      <c r="E29" s="307">
        <v>121685</v>
      </c>
      <c r="F29" s="308">
        <v>164760</v>
      </c>
      <c r="G29" s="307">
        <v>207257</v>
      </c>
      <c r="H29" s="308">
        <v>262093</v>
      </c>
      <c r="I29" s="307">
        <v>315681.51219512196</v>
      </c>
      <c r="J29" s="308">
        <v>368528</v>
      </c>
      <c r="K29" s="307">
        <v>420916.6341463415</v>
      </c>
      <c r="L29" s="306">
        <v>486077</v>
      </c>
      <c r="M29" s="683" t="s">
        <v>470</v>
      </c>
      <c r="N29" s="846" t="s">
        <v>524</v>
      </c>
      <c r="O29" s="909" t="s">
        <v>671</v>
      </c>
      <c r="P29" s="909" t="s">
        <v>738</v>
      </c>
      <c r="Q29" s="1070" t="s">
        <v>976</v>
      </c>
      <c r="T29" s="9"/>
    </row>
    <row r="30" spans="1:20" ht="12.75" customHeight="1">
      <c r="A30" s="42" t="s">
        <v>26</v>
      </c>
      <c r="B30" s="377">
        <v>19878</v>
      </c>
      <c r="C30" s="310">
        <v>17864</v>
      </c>
      <c r="D30" s="311">
        <v>26266</v>
      </c>
      <c r="E30" s="310">
        <v>37887.65363128491</v>
      </c>
      <c r="F30" s="311">
        <v>49219.76536312849</v>
      </c>
      <c r="G30" s="310">
        <v>61069.072625698325</v>
      </c>
      <c r="H30" s="311">
        <v>72683.09497206703</v>
      </c>
      <c r="I30" s="310">
        <v>85211.59776536313</v>
      </c>
      <c r="J30" s="311">
        <v>98768.3687150838</v>
      </c>
      <c r="K30" s="310">
        <v>123739.33519553073</v>
      </c>
      <c r="L30" s="395">
        <v>142246</v>
      </c>
      <c r="M30" s="682" t="s">
        <v>471</v>
      </c>
      <c r="N30" s="845" t="s">
        <v>387</v>
      </c>
      <c r="O30" s="908" t="s">
        <v>672</v>
      </c>
      <c r="P30" s="908" t="s">
        <v>1270</v>
      </c>
      <c r="Q30" s="1069" t="s">
        <v>1368</v>
      </c>
      <c r="R30" s="9"/>
      <c r="S30" s="9"/>
      <c r="T30" s="9"/>
    </row>
    <row r="31" spans="1:20" ht="12.75" customHeight="1">
      <c r="A31" s="808" t="s">
        <v>27</v>
      </c>
      <c r="B31" s="377">
        <v>46846.718963165076</v>
      </c>
      <c r="C31" s="310">
        <v>64129.552093056656</v>
      </c>
      <c r="D31" s="311">
        <v>115539.6695627199</v>
      </c>
      <c r="E31" s="310">
        <v>171422.6024269405</v>
      </c>
      <c r="F31" s="311">
        <v>250580.1795074316</v>
      </c>
      <c r="G31" s="310">
        <v>306503.8367918432</v>
      </c>
      <c r="H31" s="311">
        <v>380537.80002872116</v>
      </c>
      <c r="I31" s="310">
        <v>458127.8630717312</v>
      </c>
      <c r="J31" s="311">
        <v>565857.1516478782</v>
      </c>
      <c r="K31" s="310">
        <v>655587.6962016227</v>
      </c>
      <c r="L31" s="395">
        <v>782757</v>
      </c>
      <c r="M31" s="682" t="s">
        <v>472</v>
      </c>
      <c r="N31" s="845" t="s">
        <v>525</v>
      </c>
      <c r="O31" s="908" t="s">
        <v>673</v>
      </c>
      <c r="P31" s="908" t="s">
        <v>742</v>
      </c>
      <c r="Q31" s="1069" t="s">
        <v>981</v>
      </c>
      <c r="R31" s="9"/>
      <c r="S31" s="9"/>
      <c r="T31" s="9"/>
    </row>
    <row r="32" spans="1:20" ht="12.75" customHeight="1">
      <c r="A32" s="42" t="s">
        <v>28</v>
      </c>
      <c r="B32" s="377">
        <v>105502.87778468092</v>
      </c>
      <c r="C32" s="310">
        <v>175243.414307269</v>
      </c>
      <c r="D32" s="311">
        <v>275963.22330700274</v>
      </c>
      <c r="E32" s="310">
        <v>342643.0639921896</v>
      </c>
      <c r="F32" s="311">
        <v>489429.1698766309</v>
      </c>
      <c r="G32" s="310">
        <v>566795.6209283749</v>
      </c>
      <c r="H32" s="311">
        <v>661470.6708085559</v>
      </c>
      <c r="I32" s="310">
        <v>802422.6613117955</v>
      </c>
      <c r="J32" s="311">
        <v>900025.0570693174</v>
      </c>
      <c r="K32" s="310">
        <v>1004229.1511493743</v>
      </c>
      <c r="L32" s="395">
        <v>1122230</v>
      </c>
      <c r="M32" s="682" t="s">
        <v>473</v>
      </c>
      <c r="N32" s="845" t="s">
        <v>526</v>
      </c>
      <c r="O32" s="908" t="s">
        <v>674</v>
      </c>
      <c r="P32" s="908" t="s">
        <v>1271</v>
      </c>
      <c r="Q32" s="1069" t="s">
        <v>985</v>
      </c>
      <c r="R32" s="9"/>
      <c r="S32" s="9"/>
      <c r="T32" s="9"/>
    </row>
    <row r="33" spans="1:20" ht="12.75" customHeight="1">
      <c r="A33" s="42" t="s">
        <v>29</v>
      </c>
      <c r="B33" s="377">
        <v>78183.91210613599</v>
      </c>
      <c r="C33" s="310">
        <v>131691.55721393035</v>
      </c>
      <c r="D33" s="311">
        <v>192572.44610281923</v>
      </c>
      <c r="E33" s="310">
        <v>389441.35199004976</v>
      </c>
      <c r="F33" s="311">
        <v>427110.05016583746</v>
      </c>
      <c r="G33" s="310">
        <v>531524.0534825871</v>
      </c>
      <c r="H33" s="311">
        <v>633490.3781094528</v>
      </c>
      <c r="I33" s="310">
        <v>729112.7549751244</v>
      </c>
      <c r="J33" s="311">
        <v>840854.6575456053</v>
      </c>
      <c r="K33" s="310">
        <v>946819.1413764511</v>
      </c>
      <c r="L33" s="395">
        <v>1088090</v>
      </c>
      <c r="M33" s="682" t="s">
        <v>474</v>
      </c>
      <c r="N33" s="845" t="s">
        <v>826</v>
      </c>
      <c r="O33" s="908" t="s">
        <v>1299</v>
      </c>
      <c r="P33" s="908" t="s">
        <v>1272</v>
      </c>
      <c r="Q33" s="1069" t="s">
        <v>992</v>
      </c>
      <c r="R33" s="9"/>
      <c r="S33" s="9"/>
      <c r="T33" s="9"/>
    </row>
    <row r="34" spans="1:20" ht="12.75" customHeight="1">
      <c r="A34" s="63" t="s">
        <v>30</v>
      </c>
      <c r="B34" s="415">
        <v>36518.377847253236</v>
      </c>
      <c r="C34" s="307">
        <v>62982.56007146047</v>
      </c>
      <c r="D34" s="308">
        <v>113415.2630638678</v>
      </c>
      <c r="E34" s="307">
        <v>143818.84100044664</v>
      </c>
      <c r="F34" s="308">
        <v>195326.89057615006</v>
      </c>
      <c r="G34" s="307">
        <v>269433.40375167486</v>
      </c>
      <c r="H34" s="308">
        <v>330634.7271103171</v>
      </c>
      <c r="I34" s="307">
        <v>394982.35060294776</v>
      </c>
      <c r="J34" s="308">
        <v>480122.1000446628</v>
      </c>
      <c r="K34" s="307">
        <v>561410.7333631085</v>
      </c>
      <c r="L34" s="306">
        <v>645505</v>
      </c>
      <c r="M34" s="683" t="s">
        <v>475</v>
      </c>
      <c r="N34" s="846" t="s">
        <v>827</v>
      </c>
      <c r="O34" s="909" t="s">
        <v>675</v>
      </c>
      <c r="P34" s="909" t="s">
        <v>1273</v>
      </c>
      <c r="Q34" s="1070" t="s">
        <v>1311</v>
      </c>
      <c r="T34" s="9"/>
    </row>
    <row r="35" spans="1:20" ht="12.75" customHeight="1">
      <c r="A35" s="42" t="s">
        <v>31</v>
      </c>
      <c r="B35" s="377" t="s">
        <v>115</v>
      </c>
      <c r="C35" s="310">
        <v>6270.821461995751</v>
      </c>
      <c r="D35" s="311">
        <v>12028.28045325779</v>
      </c>
      <c r="E35" s="310">
        <v>21185.42776203966</v>
      </c>
      <c r="F35" s="311">
        <v>35202.84985835694</v>
      </c>
      <c r="G35" s="310">
        <v>57167.64022662889</v>
      </c>
      <c r="H35" s="311">
        <v>80452.06798866855</v>
      </c>
      <c r="I35" s="310">
        <v>95627.96883852691</v>
      </c>
      <c r="J35" s="311">
        <v>115973.49008498584</v>
      </c>
      <c r="K35" s="310">
        <v>139428.6657223796</v>
      </c>
      <c r="L35" s="395">
        <v>168393</v>
      </c>
      <c r="M35" s="682" t="s">
        <v>476</v>
      </c>
      <c r="N35" s="845" t="s">
        <v>527</v>
      </c>
      <c r="O35" s="908" t="s">
        <v>676</v>
      </c>
      <c r="P35" s="908" t="s">
        <v>749</v>
      </c>
      <c r="Q35" s="1069" t="s">
        <v>1003</v>
      </c>
      <c r="R35" s="9"/>
      <c r="S35" s="9"/>
      <c r="T35" s="9"/>
    </row>
    <row r="36" spans="1:20" ht="12.75" customHeight="1">
      <c r="A36" s="42" t="s">
        <v>32</v>
      </c>
      <c r="B36" s="377">
        <v>21824.60856269113</v>
      </c>
      <c r="C36" s="310">
        <v>44923.605504587154</v>
      </c>
      <c r="D36" s="311">
        <v>97875.20183486238</v>
      </c>
      <c r="E36" s="310">
        <v>120862.6004077472</v>
      </c>
      <c r="F36" s="311">
        <v>178469.3027522936</v>
      </c>
      <c r="G36" s="310">
        <v>220477.4495412844</v>
      </c>
      <c r="H36" s="311">
        <v>256492.3506625892</v>
      </c>
      <c r="I36" s="310">
        <v>362039.5107033639</v>
      </c>
      <c r="J36" s="311">
        <v>433714.3516819572</v>
      </c>
      <c r="K36" s="310">
        <v>537343.1692150866</v>
      </c>
      <c r="L36" s="395">
        <v>584743</v>
      </c>
      <c r="M36" s="682" t="s">
        <v>477</v>
      </c>
      <c r="N36" s="845" t="s">
        <v>828</v>
      </c>
      <c r="O36" s="908" t="s">
        <v>601</v>
      </c>
      <c r="P36" s="908" t="s">
        <v>1274</v>
      </c>
      <c r="Q36" s="1069" t="s">
        <v>1009</v>
      </c>
      <c r="T36" s="9"/>
    </row>
    <row r="37" spans="1:20" ht="12.75" customHeight="1">
      <c r="A37" s="42" t="s">
        <v>33</v>
      </c>
      <c r="B37" s="377" t="s">
        <v>115</v>
      </c>
      <c r="C37" s="310" t="s">
        <v>115</v>
      </c>
      <c r="D37" s="311">
        <v>7378</v>
      </c>
      <c r="E37" s="310">
        <v>10446</v>
      </c>
      <c r="F37" s="311">
        <v>13037</v>
      </c>
      <c r="G37" s="310">
        <v>17969</v>
      </c>
      <c r="H37" s="311">
        <v>20090</v>
      </c>
      <c r="I37" s="310">
        <v>28023</v>
      </c>
      <c r="J37" s="311">
        <v>39240</v>
      </c>
      <c r="K37" s="310">
        <v>57650</v>
      </c>
      <c r="L37" s="395">
        <v>72880</v>
      </c>
      <c r="M37" s="682" t="s">
        <v>478</v>
      </c>
      <c r="N37" s="845" t="s">
        <v>393</v>
      </c>
      <c r="O37" s="908" t="s">
        <v>677</v>
      </c>
      <c r="P37" s="908" t="s">
        <v>753</v>
      </c>
      <c r="Q37" s="1069" t="s">
        <v>1016</v>
      </c>
      <c r="S37" s="9"/>
      <c r="T37" s="9"/>
    </row>
    <row r="38" spans="1:20" ht="12.75" customHeight="1">
      <c r="A38" s="42" t="s">
        <v>34</v>
      </c>
      <c r="B38" s="377">
        <v>36748</v>
      </c>
      <c r="C38" s="310">
        <v>44188</v>
      </c>
      <c r="D38" s="311">
        <v>54085</v>
      </c>
      <c r="E38" s="310">
        <v>55188</v>
      </c>
      <c r="F38" s="311">
        <v>71451</v>
      </c>
      <c r="G38" s="310">
        <v>92849</v>
      </c>
      <c r="H38" s="311">
        <v>117219</v>
      </c>
      <c r="I38" s="310">
        <v>141172</v>
      </c>
      <c r="J38" s="311">
        <v>173524</v>
      </c>
      <c r="K38" s="310">
        <v>199282</v>
      </c>
      <c r="L38" s="395">
        <v>216780</v>
      </c>
      <c r="M38" s="682" t="s">
        <v>479</v>
      </c>
      <c r="N38" s="845" t="s">
        <v>528</v>
      </c>
      <c r="O38" s="908" t="s">
        <v>678</v>
      </c>
      <c r="P38" s="908" t="s">
        <v>756</v>
      </c>
      <c r="Q38" s="1069" t="s">
        <v>1021</v>
      </c>
      <c r="S38" s="9"/>
      <c r="T38" s="9"/>
    </row>
    <row r="39" spans="1:20" ht="12.75" customHeight="1">
      <c r="A39" s="63" t="s">
        <v>35</v>
      </c>
      <c r="B39" s="415">
        <v>23272.468213925327</v>
      </c>
      <c r="C39" s="307">
        <v>40296.706357214935</v>
      </c>
      <c r="D39" s="308">
        <v>59488.50958627649</v>
      </c>
      <c r="E39" s="307">
        <v>78076.34207870837</v>
      </c>
      <c r="F39" s="308">
        <v>109299.61049445005</v>
      </c>
      <c r="G39" s="307">
        <v>137407.4530776993</v>
      </c>
      <c r="H39" s="308">
        <v>158508.26538849648</v>
      </c>
      <c r="I39" s="307">
        <v>209028.44399596367</v>
      </c>
      <c r="J39" s="308">
        <v>246714.03834510595</v>
      </c>
      <c r="K39" s="307">
        <v>290518.43491422804</v>
      </c>
      <c r="L39" s="306">
        <v>343111</v>
      </c>
      <c r="M39" s="683" t="s">
        <v>480</v>
      </c>
      <c r="N39" s="846" t="s">
        <v>529</v>
      </c>
      <c r="O39" s="909" t="s">
        <v>639</v>
      </c>
      <c r="P39" s="909" t="s">
        <v>1275</v>
      </c>
      <c r="Q39" s="1070" t="s">
        <v>1314</v>
      </c>
      <c r="T39" s="9"/>
    </row>
    <row r="40" spans="1:20" ht="12.75" customHeight="1">
      <c r="A40" s="42" t="s">
        <v>36</v>
      </c>
      <c r="B40" s="377">
        <v>22583.705276705277</v>
      </c>
      <c r="C40" s="310">
        <v>32774.3667953668</v>
      </c>
      <c r="D40" s="311">
        <v>41986.185328185325</v>
      </c>
      <c r="E40" s="310">
        <v>55240.88545688546</v>
      </c>
      <c r="F40" s="311">
        <v>70734.6537966538</v>
      </c>
      <c r="G40" s="310">
        <v>85697.14028314028</v>
      </c>
      <c r="H40" s="311">
        <v>102056.7722007722</v>
      </c>
      <c r="I40" s="310">
        <v>118303.7927927928</v>
      </c>
      <c r="J40" s="311">
        <v>148573.53153153154</v>
      </c>
      <c r="K40" s="310">
        <v>167999.9794079794</v>
      </c>
      <c r="L40" s="395">
        <v>215168</v>
      </c>
      <c r="M40" s="682" t="s">
        <v>481</v>
      </c>
      <c r="N40" s="845" t="s">
        <v>398</v>
      </c>
      <c r="O40" s="908" t="s">
        <v>679</v>
      </c>
      <c r="P40" s="908" t="s">
        <v>1276</v>
      </c>
      <c r="Q40" s="1069" t="s">
        <v>1029</v>
      </c>
      <c r="S40" s="9"/>
      <c r="T40" s="9"/>
    </row>
    <row r="41" spans="1:20" ht="12.75" customHeight="1">
      <c r="A41" s="42" t="s">
        <v>37</v>
      </c>
      <c r="B41" s="377">
        <v>83046.79351690065</v>
      </c>
      <c r="C41" s="310">
        <v>120548.54027836357</v>
      </c>
      <c r="D41" s="311">
        <v>254937.5423871784</v>
      </c>
      <c r="E41" s="310">
        <v>394197.6396939206</v>
      </c>
      <c r="F41" s="311">
        <v>553308.4661083329</v>
      </c>
      <c r="G41" s="310">
        <v>654234.723383744</v>
      </c>
      <c r="H41" s="311">
        <v>798410.4724347774</v>
      </c>
      <c r="I41" s="310">
        <v>924834.6686750618</v>
      </c>
      <c r="J41" s="311">
        <v>1061722.3867566427</v>
      </c>
      <c r="K41" s="310">
        <v>1194556.5985419052</v>
      </c>
      <c r="L41" s="395">
        <v>1423698</v>
      </c>
      <c r="M41" s="682" t="s">
        <v>482</v>
      </c>
      <c r="N41" s="845" t="s">
        <v>400</v>
      </c>
      <c r="O41" s="908" t="s">
        <v>680</v>
      </c>
      <c r="P41" s="908" t="s">
        <v>761</v>
      </c>
      <c r="Q41" s="1069" t="s">
        <v>1033</v>
      </c>
      <c r="S41" s="9"/>
      <c r="T41" s="9"/>
    </row>
    <row r="42" spans="1:20" ht="12.75" customHeight="1">
      <c r="A42" s="42" t="s">
        <v>38</v>
      </c>
      <c r="B42" s="377" t="s">
        <v>115</v>
      </c>
      <c r="C42" s="310">
        <v>2670.5103926097</v>
      </c>
      <c r="D42" s="311">
        <v>28173.226327944572</v>
      </c>
      <c r="E42" s="310">
        <v>20099.117782909932</v>
      </c>
      <c r="F42" s="311">
        <v>31506.831408775983</v>
      </c>
      <c r="G42" s="310">
        <v>44462.07390300231</v>
      </c>
      <c r="H42" s="311">
        <v>57430.19861431871</v>
      </c>
      <c r="I42" s="310">
        <v>71354.97690531178</v>
      </c>
      <c r="J42" s="311">
        <v>91065.51501154734</v>
      </c>
      <c r="K42" s="310">
        <v>115146.87297921478</v>
      </c>
      <c r="L42" s="395">
        <v>145125</v>
      </c>
      <c r="M42" s="682" t="s">
        <v>483</v>
      </c>
      <c r="N42" s="845" t="s">
        <v>403</v>
      </c>
      <c r="O42" s="908" t="s">
        <v>1248</v>
      </c>
      <c r="P42" s="908" t="s">
        <v>764</v>
      </c>
      <c r="Q42" s="1069" t="s">
        <v>1039</v>
      </c>
      <c r="S42" s="9"/>
      <c r="T42" s="9"/>
    </row>
    <row r="43" spans="1:20" ht="12.75" customHeight="1">
      <c r="A43" s="42" t="s">
        <v>39</v>
      </c>
      <c r="B43" s="377">
        <v>133770.15232192018</v>
      </c>
      <c r="C43" s="310">
        <v>281640.91073342017</v>
      </c>
      <c r="D43" s="311">
        <v>530241.923558794</v>
      </c>
      <c r="E43" s="310">
        <v>811386.0899754373</v>
      </c>
      <c r="F43" s="311">
        <v>1109662.3697598127</v>
      </c>
      <c r="G43" s="310">
        <v>1364556.013748537</v>
      </c>
      <c r="H43" s="311">
        <v>1623989.2159872076</v>
      </c>
      <c r="I43" s="310">
        <v>1891457.4974365737</v>
      </c>
      <c r="J43" s="311">
        <v>2152711.2042828174</v>
      </c>
      <c r="K43" s="310">
        <v>2349955.949687608</v>
      </c>
      <c r="L43" s="395">
        <v>2688731</v>
      </c>
      <c r="M43" s="682" t="s">
        <v>484</v>
      </c>
      <c r="N43" s="845" t="s">
        <v>406</v>
      </c>
      <c r="O43" s="908" t="s">
        <v>1249</v>
      </c>
      <c r="P43" s="908" t="s">
        <v>768</v>
      </c>
      <c r="Q43" s="1069" t="s">
        <v>1316</v>
      </c>
      <c r="R43" s="9"/>
      <c r="S43" s="9"/>
      <c r="T43" s="9"/>
    </row>
    <row r="44" spans="1:20" ht="12.75" customHeight="1">
      <c r="A44" s="63" t="s">
        <v>40</v>
      </c>
      <c r="B44" s="415">
        <v>57881</v>
      </c>
      <c r="C44" s="307">
        <v>81998.381803</v>
      </c>
      <c r="D44" s="308">
        <v>136703</v>
      </c>
      <c r="E44" s="307">
        <v>205099.8822684853</v>
      </c>
      <c r="F44" s="308">
        <v>357380.0459440057</v>
      </c>
      <c r="G44" s="307">
        <v>461377.84206748026</v>
      </c>
      <c r="H44" s="308">
        <v>593609.0947595119</v>
      </c>
      <c r="I44" s="307">
        <v>680827.8061737258</v>
      </c>
      <c r="J44" s="308">
        <v>841571.6439339555</v>
      </c>
      <c r="K44" s="307">
        <v>965761.1672648959</v>
      </c>
      <c r="L44" s="306">
        <v>1119805</v>
      </c>
      <c r="M44" s="683" t="s">
        <v>485</v>
      </c>
      <c r="N44" s="846" t="s">
        <v>530</v>
      </c>
      <c r="O44" s="909" t="s">
        <v>1250</v>
      </c>
      <c r="P44" s="909" t="s">
        <v>771</v>
      </c>
      <c r="Q44" s="1070" t="s">
        <v>1048</v>
      </c>
      <c r="S44" s="9"/>
      <c r="T44" s="9"/>
    </row>
    <row r="45" spans="1:20" ht="12.75" customHeight="1">
      <c r="A45" s="42" t="s">
        <v>41</v>
      </c>
      <c r="B45" s="377" t="s">
        <v>115</v>
      </c>
      <c r="C45" s="310">
        <v>2437</v>
      </c>
      <c r="D45" s="311">
        <v>4227</v>
      </c>
      <c r="E45" s="310">
        <v>6277</v>
      </c>
      <c r="F45" s="311">
        <v>6082</v>
      </c>
      <c r="G45" s="310">
        <v>14164</v>
      </c>
      <c r="H45" s="311">
        <v>20024</v>
      </c>
      <c r="I45" s="310">
        <v>25474</v>
      </c>
      <c r="J45" s="311">
        <v>31571</v>
      </c>
      <c r="K45" s="310">
        <v>39274</v>
      </c>
      <c r="L45" s="395">
        <v>47957</v>
      </c>
      <c r="M45" s="682">
        <v>86274</v>
      </c>
      <c r="N45" s="845" t="s">
        <v>829</v>
      </c>
      <c r="O45" s="908" t="s">
        <v>817</v>
      </c>
      <c r="P45" s="908" t="s">
        <v>775</v>
      </c>
      <c r="Q45" s="1069" t="s">
        <v>1055</v>
      </c>
      <c r="T45" s="9"/>
    </row>
    <row r="46" spans="1:20" ht="12.75" customHeight="1">
      <c r="A46" s="42" t="s">
        <v>431</v>
      </c>
      <c r="B46" s="377">
        <v>0</v>
      </c>
      <c r="C46" s="310">
        <v>0</v>
      </c>
      <c r="D46" s="311">
        <v>0</v>
      </c>
      <c r="E46" s="310">
        <v>0</v>
      </c>
      <c r="F46" s="311">
        <v>0</v>
      </c>
      <c r="G46" s="310">
        <v>0</v>
      </c>
      <c r="H46" s="311">
        <v>0</v>
      </c>
      <c r="I46" s="310">
        <v>0</v>
      </c>
      <c r="J46" s="311">
        <v>0</v>
      </c>
      <c r="K46" s="310">
        <v>0</v>
      </c>
      <c r="L46" s="395">
        <v>0</v>
      </c>
      <c r="M46" s="682">
        <v>0</v>
      </c>
      <c r="N46" s="845" t="s">
        <v>123</v>
      </c>
      <c r="O46" s="908" t="s">
        <v>123</v>
      </c>
      <c r="P46" s="908" t="s">
        <v>123</v>
      </c>
      <c r="Q46" s="1069" t="s">
        <v>123</v>
      </c>
      <c r="T46" s="9"/>
    </row>
    <row r="47" spans="1:20" ht="12.75" customHeight="1">
      <c r="A47" s="42" t="s">
        <v>42</v>
      </c>
      <c r="B47" s="377">
        <v>108026.981541166</v>
      </c>
      <c r="C47" s="310">
        <v>154596.50864342222</v>
      </c>
      <c r="D47" s="311">
        <v>226154.22941693524</v>
      </c>
      <c r="E47" s="310">
        <v>354257.53794315853</v>
      </c>
      <c r="F47" s="311">
        <v>432338.37386463524</v>
      </c>
      <c r="G47" s="310">
        <v>575756.089657193</v>
      </c>
      <c r="H47" s="311">
        <v>705739.0398476414</v>
      </c>
      <c r="I47" s="310">
        <v>817019.6598300615</v>
      </c>
      <c r="J47" s="311">
        <v>972686.3820685614</v>
      </c>
      <c r="K47" s="310">
        <v>1152299.5508350425</v>
      </c>
      <c r="L47" s="395">
        <v>1340976</v>
      </c>
      <c r="M47" s="682" t="s">
        <v>486</v>
      </c>
      <c r="N47" s="845" t="s">
        <v>531</v>
      </c>
      <c r="O47" s="908" t="s">
        <v>1300</v>
      </c>
      <c r="P47" s="908" t="s">
        <v>1277</v>
      </c>
      <c r="Q47" s="1069" t="s">
        <v>1061</v>
      </c>
      <c r="T47" s="9"/>
    </row>
    <row r="48" spans="1:20" ht="12.75" customHeight="1">
      <c r="A48" s="42" t="s">
        <v>43</v>
      </c>
      <c r="B48" s="377">
        <v>95033.10094567847</v>
      </c>
      <c r="C48" s="310">
        <v>161600.8997140972</v>
      </c>
      <c r="D48" s="311">
        <v>92646.8684847152</v>
      </c>
      <c r="E48" s="310">
        <v>90146.73608972949</v>
      </c>
      <c r="F48" s="311">
        <v>111917.67253133934</v>
      </c>
      <c r="G48" s="310">
        <v>148005.63250494833</v>
      </c>
      <c r="H48" s="311">
        <v>193123.20365075875</v>
      </c>
      <c r="I48" s="310">
        <v>231105.80184737188</v>
      </c>
      <c r="J48" s="311">
        <v>282595.908291181</v>
      </c>
      <c r="K48" s="310">
        <v>331604.5012095887</v>
      </c>
      <c r="L48" s="395">
        <v>387456</v>
      </c>
      <c r="M48" s="682" t="s">
        <v>487</v>
      </c>
      <c r="N48" s="845" t="s">
        <v>411</v>
      </c>
      <c r="O48" s="908" t="s">
        <v>613</v>
      </c>
      <c r="P48" s="908" t="s">
        <v>1278</v>
      </c>
      <c r="Q48" s="1069" t="s">
        <v>1068</v>
      </c>
      <c r="S48" s="9"/>
      <c r="T48" s="9"/>
    </row>
    <row r="49" spans="1:20" ht="12.75" customHeight="1">
      <c r="A49" s="63" t="s">
        <v>44</v>
      </c>
      <c r="B49" s="415">
        <v>26359.870804763625</v>
      </c>
      <c r="C49" s="307">
        <v>43216.876939732945</v>
      </c>
      <c r="D49" s="308">
        <v>76839</v>
      </c>
      <c r="E49" s="307">
        <v>91457.11367737279</v>
      </c>
      <c r="F49" s="308">
        <v>156146.70804763623</v>
      </c>
      <c r="G49" s="307">
        <v>197777.97149043667</v>
      </c>
      <c r="H49" s="308">
        <v>273433.1501263082</v>
      </c>
      <c r="I49" s="307">
        <v>316300.0288704439</v>
      </c>
      <c r="J49" s="308">
        <v>378226.00396968605</v>
      </c>
      <c r="K49" s="307">
        <v>437040.3597979069</v>
      </c>
      <c r="L49" s="306">
        <v>508068</v>
      </c>
      <c r="M49" s="683" t="s">
        <v>488</v>
      </c>
      <c r="N49" s="846" t="s">
        <v>532</v>
      </c>
      <c r="O49" s="909" t="s">
        <v>681</v>
      </c>
      <c r="P49" s="909" t="s">
        <v>1279</v>
      </c>
      <c r="Q49" s="1070" t="s">
        <v>1075</v>
      </c>
      <c r="R49" s="9"/>
      <c r="S49" s="9"/>
      <c r="T49" s="9"/>
    </row>
    <row r="50" spans="1:20" ht="12.75" customHeight="1">
      <c r="A50" s="42" t="s">
        <v>45</v>
      </c>
      <c r="B50" s="377">
        <v>64618.0091383812</v>
      </c>
      <c r="C50" s="310">
        <v>71412.74020887728</v>
      </c>
      <c r="D50" s="311">
        <v>164204.21540469973</v>
      </c>
      <c r="E50" s="310">
        <v>249118.5731070496</v>
      </c>
      <c r="F50" s="311">
        <v>361382.83550913836</v>
      </c>
      <c r="G50" s="310">
        <v>501949.5287206266</v>
      </c>
      <c r="H50" s="311">
        <v>616407.2519582246</v>
      </c>
      <c r="I50" s="310">
        <v>755947.1331592689</v>
      </c>
      <c r="J50" s="311">
        <v>954083.2532637076</v>
      </c>
      <c r="K50" s="310">
        <v>1123876.2689295039</v>
      </c>
      <c r="L50" s="395">
        <v>1386259</v>
      </c>
      <c r="M50" s="682" t="s">
        <v>489</v>
      </c>
      <c r="N50" s="845" t="s">
        <v>533</v>
      </c>
      <c r="O50" s="908" t="s">
        <v>682</v>
      </c>
      <c r="P50" s="908" t="s">
        <v>783</v>
      </c>
      <c r="Q50" s="1069" t="s">
        <v>1318</v>
      </c>
      <c r="T50" s="9"/>
    </row>
    <row r="51" spans="1:20" ht="12.75" customHeight="1">
      <c r="A51" s="42" t="s">
        <v>46</v>
      </c>
      <c r="B51" s="377" t="s">
        <v>115</v>
      </c>
      <c r="C51" s="310" t="s">
        <v>115</v>
      </c>
      <c r="D51" s="311" t="s">
        <v>115</v>
      </c>
      <c r="E51" s="310" t="s">
        <v>115</v>
      </c>
      <c r="F51" s="311" t="s">
        <v>115</v>
      </c>
      <c r="G51" s="310" t="s">
        <v>115</v>
      </c>
      <c r="H51" s="311">
        <v>22732</v>
      </c>
      <c r="I51" s="310">
        <v>32063</v>
      </c>
      <c r="J51" s="311">
        <v>31100</v>
      </c>
      <c r="K51" s="310">
        <v>43091</v>
      </c>
      <c r="L51" s="395">
        <v>61554</v>
      </c>
      <c r="M51" s="682" t="s">
        <v>308</v>
      </c>
      <c r="N51" s="845" t="s">
        <v>414</v>
      </c>
      <c r="O51" s="908" t="s">
        <v>683</v>
      </c>
      <c r="P51" s="908" t="s">
        <v>784</v>
      </c>
      <c r="Q51" s="1069" t="s">
        <v>1080</v>
      </c>
      <c r="T51" s="9"/>
    </row>
    <row r="52" spans="1:20" ht="12.75" customHeight="1">
      <c r="A52" s="42" t="s">
        <v>47</v>
      </c>
      <c r="B52" s="377" t="s">
        <v>115</v>
      </c>
      <c r="C52" s="310">
        <v>19899.18438177874</v>
      </c>
      <c r="D52" s="311">
        <v>30037.50759219089</v>
      </c>
      <c r="E52" s="310">
        <v>48257.64931308749</v>
      </c>
      <c r="F52" s="311">
        <v>63283.796818510484</v>
      </c>
      <c r="G52" s="310">
        <v>71463.13738250181</v>
      </c>
      <c r="H52" s="311">
        <v>88701.37020968908</v>
      </c>
      <c r="I52" s="310">
        <v>104444.27910339841</v>
      </c>
      <c r="J52" s="311">
        <v>121026.8640636298</v>
      </c>
      <c r="K52" s="310">
        <v>141980.5741142444</v>
      </c>
      <c r="L52" s="395">
        <v>164034</v>
      </c>
      <c r="M52" s="682" t="s">
        <v>500</v>
      </c>
      <c r="N52" s="845" t="s">
        <v>438</v>
      </c>
      <c r="O52" s="908" t="s">
        <v>684</v>
      </c>
      <c r="P52" s="908" t="s">
        <v>785</v>
      </c>
      <c r="Q52" s="1069" t="s">
        <v>1083</v>
      </c>
      <c r="R52" s="9"/>
      <c r="S52" s="9"/>
      <c r="T52" s="9"/>
    </row>
    <row r="53" spans="1:20" ht="12.75" customHeight="1">
      <c r="A53" s="42" t="s">
        <v>48</v>
      </c>
      <c r="B53" s="377">
        <v>25229</v>
      </c>
      <c r="C53" s="310">
        <v>32823.987356</v>
      </c>
      <c r="D53" s="311">
        <v>63914</v>
      </c>
      <c r="E53" s="310">
        <v>96839</v>
      </c>
      <c r="F53" s="311">
        <v>135165</v>
      </c>
      <c r="G53" s="310">
        <v>175088</v>
      </c>
      <c r="H53" s="311">
        <v>222980</v>
      </c>
      <c r="I53" s="310">
        <v>262868</v>
      </c>
      <c r="J53" s="311">
        <v>310906</v>
      </c>
      <c r="K53" s="310">
        <v>354877</v>
      </c>
      <c r="L53" s="395">
        <v>415844</v>
      </c>
      <c r="M53" s="682" t="s">
        <v>490</v>
      </c>
      <c r="N53" s="845" t="s">
        <v>417</v>
      </c>
      <c r="O53" s="908" t="s">
        <v>1251</v>
      </c>
      <c r="P53" s="908" t="s">
        <v>786</v>
      </c>
      <c r="Q53" s="1069" t="s">
        <v>1320</v>
      </c>
      <c r="S53" s="9"/>
      <c r="T53" s="9"/>
    </row>
    <row r="54" spans="1:20" ht="12.75" customHeight="1">
      <c r="A54" s="63" t="s">
        <v>49</v>
      </c>
      <c r="B54" s="415" t="s">
        <v>115</v>
      </c>
      <c r="C54" s="307">
        <v>3516</v>
      </c>
      <c r="D54" s="308">
        <v>2839</v>
      </c>
      <c r="E54" s="307">
        <v>5448</v>
      </c>
      <c r="F54" s="308">
        <v>9585</v>
      </c>
      <c r="G54" s="307">
        <v>12555</v>
      </c>
      <c r="H54" s="308">
        <v>18060</v>
      </c>
      <c r="I54" s="307">
        <v>22016</v>
      </c>
      <c r="J54" s="308">
        <v>28557</v>
      </c>
      <c r="K54" s="307">
        <v>34026</v>
      </c>
      <c r="L54" s="306">
        <v>40286</v>
      </c>
      <c r="M54" s="683" t="s">
        <v>840</v>
      </c>
      <c r="N54" s="846" t="s">
        <v>830</v>
      </c>
      <c r="O54" s="909" t="s">
        <v>818</v>
      </c>
      <c r="P54" s="909" t="s">
        <v>789</v>
      </c>
      <c r="Q54" s="1070" t="s">
        <v>1094</v>
      </c>
      <c r="S54" s="9"/>
      <c r="T54" s="9"/>
    </row>
    <row r="55" spans="1:20" ht="12.75" customHeight="1">
      <c r="A55" s="42" t="s">
        <v>50</v>
      </c>
      <c r="B55" s="377">
        <v>66043.64847161571</v>
      </c>
      <c r="C55" s="310">
        <v>87011.78891802183</v>
      </c>
      <c r="D55" s="311">
        <v>121601.74344978166</v>
      </c>
      <c r="E55" s="310">
        <v>151706.3788209607</v>
      </c>
      <c r="F55" s="311">
        <v>236514.38318777294</v>
      </c>
      <c r="G55" s="310">
        <v>293516.4017467249</v>
      </c>
      <c r="H55" s="311">
        <v>368241.5786026201</v>
      </c>
      <c r="I55" s="310">
        <v>413476.0458515284</v>
      </c>
      <c r="J55" s="311">
        <v>470092.07532751095</v>
      </c>
      <c r="K55" s="310">
        <v>534596.6069868995</v>
      </c>
      <c r="L55" s="395">
        <v>628846</v>
      </c>
      <c r="M55" s="682" t="s">
        <v>491</v>
      </c>
      <c r="N55" s="845" t="s">
        <v>534</v>
      </c>
      <c r="O55" s="908" t="s">
        <v>685</v>
      </c>
      <c r="P55" s="908" t="s">
        <v>1280</v>
      </c>
      <c r="Q55" s="1069" t="s">
        <v>1100</v>
      </c>
      <c r="S55" s="9"/>
      <c r="T55" s="9"/>
    </row>
    <row r="56" spans="1:20" ht="12.75" customHeight="1">
      <c r="A56" s="42" t="s">
        <v>51</v>
      </c>
      <c r="B56" s="377">
        <v>132496.9668695634</v>
      </c>
      <c r="C56" s="310">
        <v>252720.64872891174</v>
      </c>
      <c r="D56" s="311">
        <v>492960.0120895554</v>
      </c>
      <c r="E56" s="310">
        <v>614703.7875481792</v>
      </c>
      <c r="F56" s="311">
        <v>806852.8088418037</v>
      </c>
      <c r="G56" s="310">
        <v>1015244.5313717644</v>
      </c>
      <c r="H56" s="311">
        <v>1312096.1222435182</v>
      </c>
      <c r="I56" s="310">
        <v>1571250.0236525622</v>
      </c>
      <c r="J56" s="311">
        <v>1883228.131173782</v>
      </c>
      <c r="K56" s="310">
        <v>2203489.9743044293</v>
      </c>
      <c r="L56" s="395">
        <v>2551963</v>
      </c>
      <c r="M56" s="682" t="s">
        <v>492</v>
      </c>
      <c r="N56" s="845" t="s">
        <v>831</v>
      </c>
      <c r="O56" s="908" t="s">
        <v>1252</v>
      </c>
      <c r="P56" s="908" t="s">
        <v>1281</v>
      </c>
      <c r="Q56" s="1069" t="s">
        <v>1107</v>
      </c>
      <c r="S56" s="9"/>
      <c r="T56" s="9"/>
    </row>
    <row r="57" spans="1:20" ht="12.75" customHeight="1">
      <c r="A57" s="42" t="s">
        <v>52</v>
      </c>
      <c r="B57" s="377">
        <v>11149.032755298651</v>
      </c>
      <c r="C57" s="310">
        <v>18996.687861271676</v>
      </c>
      <c r="D57" s="311">
        <v>35071.05298651252</v>
      </c>
      <c r="E57" s="310">
        <v>54005.4161849711</v>
      </c>
      <c r="F57" s="311">
        <v>71803.6570327553</v>
      </c>
      <c r="G57" s="310">
        <v>92623.46435452794</v>
      </c>
      <c r="H57" s="311">
        <v>120312.89113680154</v>
      </c>
      <c r="I57" s="310">
        <v>133466.8718689788</v>
      </c>
      <c r="J57" s="311">
        <v>161282.64547206165</v>
      </c>
      <c r="K57" s="310">
        <v>196589.6811175337</v>
      </c>
      <c r="L57" s="395">
        <v>236287</v>
      </c>
      <c r="M57" s="682" t="s">
        <v>493</v>
      </c>
      <c r="N57" s="845" t="s">
        <v>535</v>
      </c>
      <c r="O57" s="908" t="s">
        <v>686</v>
      </c>
      <c r="P57" s="908" t="s">
        <v>793</v>
      </c>
      <c r="Q57" s="1069" t="s">
        <v>1112</v>
      </c>
      <c r="T57" s="9"/>
    </row>
    <row r="58" spans="1:20" ht="12.75" customHeight="1">
      <c r="A58" s="42" t="s">
        <v>53</v>
      </c>
      <c r="B58" s="377" t="s">
        <v>115</v>
      </c>
      <c r="C58" s="310">
        <v>1551</v>
      </c>
      <c r="D58" s="311">
        <v>7773</v>
      </c>
      <c r="E58" s="310">
        <v>16230</v>
      </c>
      <c r="F58" s="311">
        <v>21795</v>
      </c>
      <c r="G58" s="310">
        <v>29990</v>
      </c>
      <c r="H58" s="311">
        <v>32814</v>
      </c>
      <c r="I58" s="310">
        <v>39773</v>
      </c>
      <c r="J58" s="311">
        <v>44724</v>
      </c>
      <c r="K58" s="310">
        <v>56033</v>
      </c>
      <c r="L58" s="395">
        <v>72400</v>
      </c>
      <c r="M58" s="682" t="s">
        <v>494</v>
      </c>
      <c r="N58" s="845" t="s">
        <v>423</v>
      </c>
      <c r="O58" s="908" t="s">
        <v>687</v>
      </c>
      <c r="P58" s="908" t="s">
        <v>795</v>
      </c>
      <c r="Q58" s="1069" t="s">
        <v>1116</v>
      </c>
      <c r="R58" s="30"/>
      <c r="S58" s="30"/>
      <c r="T58" s="9"/>
    </row>
    <row r="59" spans="1:20" ht="12.75" customHeight="1">
      <c r="A59" s="63" t="s">
        <v>73</v>
      </c>
      <c r="B59" s="415">
        <v>0</v>
      </c>
      <c r="C59" s="307" t="s">
        <v>115</v>
      </c>
      <c r="D59" s="308" t="s">
        <v>115</v>
      </c>
      <c r="E59" s="307" t="s">
        <v>115</v>
      </c>
      <c r="F59" s="308" t="s">
        <v>149</v>
      </c>
      <c r="G59" s="307" t="s">
        <v>115</v>
      </c>
      <c r="H59" s="308" t="s">
        <v>115</v>
      </c>
      <c r="I59" s="307" t="s">
        <v>115</v>
      </c>
      <c r="J59" s="308" t="s">
        <v>115</v>
      </c>
      <c r="K59" s="307" t="s">
        <v>115</v>
      </c>
      <c r="L59" s="306" t="s">
        <v>115</v>
      </c>
      <c r="M59" s="683" t="s">
        <v>330</v>
      </c>
      <c r="N59" s="846" t="s">
        <v>424</v>
      </c>
      <c r="O59" s="909" t="s">
        <v>688</v>
      </c>
      <c r="P59" s="909" t="s">
        <v>796</v>
      </c>
      <c r="Q59" s="1070" t="s">
        <v>1117</v>
      </c>
      <c r="R59" s="9"/>
      <c r="S59" s="9"/>
      <c r="T59" s="9"/>
    </row>
    <row r="60" spans="1:20" ht="12.75" customHeight="1">
      <c r="A60" s="42" t="s">
        <v>54</v>
      </c>
      <c r="B60" s="377">
        <v>44456.497138893705</v>
      </c>
      <c r="C60" s="310">
        <v>64740.45546500202</v>
      </c>
      <c r="D60" s="311">
        <v>130916.60661233455</v>
      </c>
      <c r="E60" s="310">
        <v>202663.44147737126</v>
      </c>
      <c r="F60" s="311">
        <v>281792.7445812381</v>
      </c>
      <c r="G60" s="310">
        <v>348716.2288307034</v>
      </c>
      <c r="H60" s="311">
        <v>450389.4771400497</v>
      </c>
      <c r="I60" s="310">
        <v>553634.6210045662</v>
      </c>
      <c r="J60" s="311">
        <v>702244.6238945726</v>
      </c>
      <c r="K60" s="310">
        <v>817881.4733830414</v>
      </c>
      <c r="L60" s="395">
        <v>981832</v>
      </c>
      <c r="M60" s="682" t="s">
        <v>495</v>
      </c>
      <c r="N60" s="845" t="s">
        <v>536</v>
      </c>
      <c r="O60" s="908" t="s">
        <v>1253</v>
      </c>
      <c r="P60" s="908" t="s">
        <v>1282</v>
      </c>
      <c r="Q60" s="1069" t="s">
        <v>1123</v>
      </c>
      <c r="S60" s="9"/>
      <c r="T60" s="9"/>
    </row>
    <row r="61" spans="1:20" ht="12.75" customHeight="1">
      <c r="A61" s="42" t="s">
        <v>55</v>
      </c>
      <c r="B61" s="377">
        <v>71930</v>
      </c>
      <c r="C61" s="310">
        <v>118723</v>
      </c>
      <c r="D61" s="311">
        <v>195628</v>
      </c>
      <c r="E61" s="310">
        <v>227066</v>
      </c>
      <c r="F61" s="311">
        <v>335667</v>
      </c>
      <c r="G61" s="310">
        <v>422348</v>
      </c>
      <c r="H61" s="311">
        <v>485063</v>
      </c>
      <c r="I61" s="310">
        <v>577378</v>
      </c>
      <c r="J61" s="311">
        <v>672247</v>
      </c>
      <c r="K61" s="310">
        <v>775027</v>
      </c>
      <c r="L61" s="395">
        <v>889368</v>
      </c>
      <c r="M61" s="682" t="s">
        <v>496</v>
      </c>
      <c r="N61" s="845" t="s">
        <v>832</v>
      </c>
      <c r="O61" s="908" t="s">
        <v>689</v>
      </c>
      <c r="P61" s="908" t="s">
        <v>800</v>
      </c>
      <c r="Q61" s="1069" t="s">
        <v>1129</v>
      </c>
      <c r="T61" s="9"/>
    </row>
    <row r="62" spans="1:20" ht="12.75" customHeight="1">
      <c r="A62" s="42" t="s">
        <v>56</v>
      </c>
      <c r="B62" s="377" t="s">
        <v>115</v>
      </c>
      <c r="C62" s="310">
        <v>1835</v>
      </c>
      <c r="D62" s="311">
        <v>6498</v>
      </c>
      <c r="E62" s="310">
        <v>16697</v>
      </c>
      <c r="F62" s="311">
        <v>32848</v>
      </c>
      <c r="G62" s="310">
        <v>58209</v>
      </c>
      <c r="H62" s="311">
        <v>78980</v>
      </c>
      <c r="I62" s="310">
        <v>90173</v>
      </c>
      <c r="J62" s="311">
        <v>100937</v>
      </c>
      <c r="K62" s="310">
        <v>127283</v>
      </c>
      <c r="L62" s="395">
        <v>155397</v>
      </c>
      <c r="M62" s="682" t="s">
        <v>497</v>
      </c>
      <c r="N62" s="845" t="s">
        <v>429</v>
      </c>
      <c r="O62" s="908" t="s">
        <v>1254</v>
      </c>
      <c r="P62" s="908" t="s">
        <v>816</v>
      </c>
      <c r="Q62" s="1069" t="s">
        <v>1133</v>
      </c>
      <c r="S62" s="9"/>
      <c r="T62" s="9"/>
    </row>
    <row r="63" spans="1:20" ht="12.75" customHeight="1">
      <c r="A63" s="42" t="s">
        <v>57</v>
      </c>
      <c r="B63" s="377">
        <v>18599</v>
      </c>
      <c r="C63" s="310">
        <v>34262</v>
      </c>
      <c r="D63" s="311">
        <v>76257</v>
      </c>
      <c r="E63" s="310">
        <v>127171.9400544959</v>
      </c>
      <c r="F63" s="311">
        <v>181914.74659400544</v>
      </c>
      <c r="G63" s="310">
        <v>256734.7711171662</v>
      </c>
      <c r="H63" s="311">
        <v>335592.9918256131</v>
      </c>
      <c r="I63" s="310">
        <v>401565.41553133517</v>
      </c>
      <c r="J63" s="311">
        <v>488155.16757493187</v>
      </c>
      <c r="K63" s="310">
        <v>564670.2002724796</v>
      </c>
      <c r="L63" s="395">
        <v>649091</v>
      </c>
      <c r="M63" s="682" t="s">
        <v>498</v>
      </c>
      <c r="N63" s="845" t="s">
        <v>537</v>
      </c>
      <c r="O63" s="908" t="s">
        <v>655</v>
      </c>
      <c r="P63" s="908" t="s">
        <v>1283</v>
      </c>
      <c r="Q63" s="1069" t="s">
        <v>1324</v>
      </c>
      <c r="T63" s="9"/>
    </row>
    <row r="64" spans="1:20" ht="12.75" customHeight="1">
      <c r="A64" s="42" t="s">
        <v>58</v>
      </c>
      <c r="B64" s="377" t="s">
        <v>115</v>
      </c>
      <c r="C64" s="310" t="s">
        <v>115</v>
      </c>
      <c r="D64" s="311" t="s">
        <v>115</v>
      </c>
      <c r="E64" s="310" t="s">
        <v>115</v>
      </c>
      <c r="F64" s="311">
        <v>7856</v>
      </c>
      <c r="G64" s="310">
        <v>10990</v>
      </c>
      <c r="H64" s="311">
        <v>14696</v>
      </c>
      <c r="I64" s="310">
        <v>17507</v>
      </c>
      <c r="J64" s="311">
        <v>24818</v>
      </c>
      <c r="K64" s="310">
        <v>35464</v>
      </c>
      <c r="L64" s="395">
        <v>45602</v>
      </c>
      <c r="M64" s="682" t="s">
        <v>499</v>
      </c>
      <c r="N64" s="845" t="s">
        <v>538</v>
      </c>
      <c r="O64" s="908" t="s">
        <v>690</v>
      </c>
      <c r="P64" s="908" t="s">
        <v>805</v>
      </c>
      <c r="Q64" s="1069" t="s">
        <v>1141</v>
      </c>
      <c r="T64" s="9"/>
    </row>
    <row r="65" spans="1:17" ht="3" customHeight="1">
      <c r="A65" s="59"/>
      <c r="B65" s="378"/>
      <c r="C65" s="379"/>
      <c r="D65" s="380"/>
      <c r="E65" s="379"/>
      <c r="F65" s="380"/>
      <c r="G65" s="379" t="s">
        <v>4</v>
      </c>
      <c r="H65" s="380" t="s">
        <v>4</v>
      </c>
      <c r="I65" s="379" t="s">
        <v>4</v>
      </c>
      <c r="J65" s="380">
        <v>0</v>
      </c>
      <c r="K65" s="379" t="s">
        <v>4</v>
      </c>
      <c r="L65" s="396" t="s">
        <v>4</v>
      </c>
      <c r="M65" s="684" t="s">
        <v>4</v>
      </c>
      <c r="N65" s="847" t="s">
        <v>4</v>
      </c>
      <c r="O65" s="910"/>
      <c r="P65" s="910"/>
      <c r="Q65" s="1071"/>
    </row>
    <row r="66" spans="1:17" ht="3" customHeight="1">
      <c r="A66" s="42"/>
      <c r="B66" s="377"/>
      <c r="C66" s="310"/>
      <c r="D66" s="311" t="s">
        <v>4</v>
      </c>
      <c r="E66" s="310" t="s">
        <v>4</v>
      </c>
      <c r="F66" s="308" t="s">
        <v>4</v>
      </c>
      <c r="G66" s="307" t="s">
        <v>4</v>
      </c>
      <c r="H66" s="308" t="s">
        <v>4</v>
      </c>
      <c r="I66" s="307" t="s">
        <v>4</v>
      </c>
      <c r="J66" s="308" t="s">
        <v>4</v>
      </c>
      <c r="K66" s="310" t="s">
        <v>4</v>
      </c>
      <c r="L66" s="395" t="s">
        <v>4</v>
      </c>
      <c r="M66" s="682" t="e">
        <v>#REF!</v>
      </c>
      <c r="N66" s="845" t="s">
        <v>4</v>
      </c>
      <c r="O66" s="908" t="s">
        <v>4</v>
      </c>
      <c r="P66" s="908" t="s">
        <v>4</v>
      </c>
      <c r="Q66" s="1069"/>
    </row>
    <row r="67" spans="1:17" ht="12.75" customHeight="1">
      <c r="A67" s="344" t="s">
        <v>106</v>
      </c>
      <c r="B67" s="377">
        <v>2484017</v>
      </c>
      <c r="C67" s="310">
        <v>4106918.4007310336</v>
      </c>
      <c r="D67" s="311">
        <v>6756877.116116096</v>
      </c>
      <c r="E67" s="310">
        <v>9241996.240619615</v>
      </c>
      <c r="F67" s="311">
        <v>12390534.329112984</v>
      </c>
      <c r="G67" s="310">
        <v>15787646.992179327</v>
      </c>
      <c r="H67" s="311">
        <v>19441618.536274992</v>
      </c>
      <c r="I67" s="310">
        <v>22995443.575576343</v>
      </c>
      <c r="J67" s="311">
        <v>27744341.660886116</v>
      </c>
      <c r="K67" s="310">
        <v>31950573.72869547</v>
      </c>
      <c r="L67" s="395">
        <v>37352520</v>
      </c>
      <c r="M67" s="789" t="s">
        <v>841</v>
      </c>
      <c r="N67" s="1074" t="s">
        <v>872</v>
      </c>
      <c r="O67" s="1007" t="s">
        <v>1301</v>
      </c>
      <c r="P67" s="845" t="s">
        <v>1345</v>
      </c>
      <c r="Q67" s="1073" t="s">
        <v>1375</v>
      </c>
    </row>
    <row r="68" spans="1:256" ht="3" customHeight="1" thickBot="1">
      <c r="A68" s="1058"/>
      <c r="B68" s="1059"/>
      <c r="C68" s="1060"/>
      <c r="D68" s="1061"/>
      <c r="E68" s="1060"/>
      <c r="F68" s="1061"/>
      <c r="G68" s="1060"/>
      <c r="H68" s="1061"/>
      <c r="I68" s="1060"/>
      <c r="J68" s="1061" t="e">
        <f>#REF!</f>
        <v>#REF!</v>
      </c>
      <c r="K68" s="1060"/>
      <c r="L68" s="1062"/>
      <c r="M68" s="1063" t="e">
        <f>#REF!</f>
        <v>#REF!</v>
      </c>
      <c r="N68" s="1061"/>
      <c r="O68" s="1064"/>
      <c r="P68" s="1066"/>
      <c r="Q68" s="1072" t="e">
        <f>#REF!</f>
        <v>#REF!</v>
      </c>
      <c r="R68" s="344"/>
      <c r="S68" s="377"/>
      <c r="T68" s="310"/>
      <c r="U68" s="311"/>
      <c r="V68" s="310"/>
      <c r="W68" s="311"/>
      <c r="X68" s="310"/>
      <c r="Y68" s="311"/>
      <c r="Z68" s="310"/>
      <c r="AA68" s="311"/>
      <c r="AB68" s="310"/>
      <c r="AC68" s="395"/>
      <c r="AD68" s="789"/>
      <c r="AE68" s="311"/>
      <c r="AF68" s="1007"/>
      <c r="AG68" s="908"/>
      <c r="AH68" s="1073"/>
      <c r="AI68" s="344"/>
      <c r="AJ68" s="377"/>
      <c r="AK68" s="310"/>
      <c r="AL68" s="311"/>
      <c r="AM68" s="310"/>
      <c r="AN68" s="311"/>
      <c r="AO68" s="310"/>
      <c r="AP68" s="311"/>
      <c r="AQ68" s="310"/>
      <c r="AR68" s="311"/>
      <c r="AS68" s="310"/>
      <c r="AT68" s="395"/>
      <c r="AU68" s="789"/>
      <c r="AV68" s="311"/>
      <c r="AW68" s="1007"/>
      <c r="AX68" s="908"/>
      <c r="AY68" s="1073"/>
      <c r="AZ68" s="344"/>
      <c r="BA68" s="377"/>
      <c r="BB68" s="310"/>
      <c r="BC68" s="311"/>
      <c r="BD68" s="310"/>
      <c r="BE68" s="311"/>
      <c r="BF68" s="310"/>
      <c r="BG68" s="311"/>
      <c r="BH68" s="310"/>
      <c r="BI68" s="311"/>
      <c r="BJ68" s="310"/>
      <c r="BK68" s="395"/>
      <c r="BL68" s="789"/>
      <c r="BM68" s="311"/>
      <c r="BN68" s="1007"/>
      <c r="BO68" s="908"/>
      <c r="BP68" s="1073"/>
      <c r="BQ68" s="344"/>
      <c r="BR68" s="377"/>
      <c r="BS68" s="310"/>
      <c r="BT68" s="311"/>
      <c r="BU68" s="310"/>
      <c r="BV68" s="311"/>
      <c r="BW68" s="310"/>
      <c r="BX68" s="311"/>
      <c r="BY68" s="310"/>
      <c r="BZ68" s="311"/>
      <c r="CA68" s="310"/>
      <c r="CB68" s="395"/>
      <c r="CC68" s="789"/>
      <c r="CD68" s="311"/>
      <c r="CE68" s="1007"/>
      <c r="CF68" s="908"/>
      <c r="CG68" s="1073"/>
      <c r="CH68" s="344"/>
      <c r="CI68" s="377"/>
      <c r="CJ68" s="310"/>
      <c r="CK68" s="311"/>
      <c r="CL68" s="310"/>
      <c r="CM68" s="311"/>
      <c r="CN68" s="310"/>
      <c r="CO68" s="311"/>
      <c r="CP68" s="310"/>
      <c r="CQ68" s="311"/>
      <c r="CR68" s="310"/>
      <c r="CS68" s="395"/>
      <c r="CT68" s="789"/>
      <c r="CU68" s="311"/>
      <c r="CV68" s="1007"/>
      <c r="CW68" s="908"/>
      <c r="CX68" s="1073"/>
      <c r="CY68" s="344"/>
      <c r="CZ68" s="377"/>
      <c r="DA68" s="310"/>
      <c r="DB68" s="311"/>
      <c r="DC68" s="310"/>
      <c r="DD68" s="311"/>
      <c r="DE68" s="310"/>
      <c r="DF68" s="311"/>
      <c r="DG68" s="310"/>
      <c r="DH68" s="311"/>
      <c r="DI68" s="310"/>
      <c r="DJ68" s="395"/>
      <c r="DK68" s="789"/>
      <c r="DL68" s="311"/>
      <c r="DM68" s="1007"/>
      <c r="DN68" s="908"/>
      <c r="DO68" s="1073"/>
      <c r="DP68" s="344"/>
      <c r="DQ68" s="377"/>
      <c r="DR68" s="310"/>
      <c r="DS68" s="311"/>
      <c r="DT68" s="310"/>
      <c r="DU68" s="311"/>
      <c r="DV68" s="310"/>
      <c r="DW68" s="311"/>
      <c r="DX68" s="310"/>
      <c r="DY68" s="311"/>
      <c r="DZ68" s="310"/>
      <c r="EA68" s="395"/>
      <c r="EB68" s="789"/>
      <c r="EC68" s="311"/>
      <c r="ED68" s="1007"/>
      <c r="EE68" s="908"/>
      <c r="EF68" s="1073"/>
      <c r="EG68" s="344"/>
      <c r="EH68" s="377"/>
      <c r="EI68" s="310"/>
      <c r="EJ68" s="311"/>
      <c r="EK68" s="310"/>
      <c r="EL68" s="311"/>
      <c r="EM68" s="310"/>
      <c r="EN68" s="311"/>
      <c r="EO68" s="310"/>
      <c r="EP68" s="311"/>
      <c r="EQ68" s="310"/>
      <c r="ER68" s="395"/>
      <c r="ES68" s="789"/>
      <c r="ET68" s="311"/>
      <c r="EU68" s="1007"/>
      <c r="EV68" s="908"/>
      <c r="EW68" s="1073"/>
      <c r="EX68" s="344"/>
      <c r="EY68" s="377"/>
      <c r="EZ68" s="310"/>
      <c r="FA68" s="311"/>
      <c r="FB68" s="310"/>
      <c r="FC68" s="311"/>
      <c r="FD68" s="310"/>
      <c r="FE68" s="311"/>
      <c r="FF68" s="310"/>
      <c r="FG68" s="311"/>
      <c r="FH68" s="310"/>
      <c r="FI68" s="395"/>
      <c r="FJ68" s="789"/>
      <c r="FK68" s="311"/>
      <c r="FL68" s="1007"/>
      <c r="FM68" s="908"/>
      <c r="FN68" s="1073"/>
      <c r="FO68" s="344"/>
      <c r="FP68" s="377"/>
      <c r="FQ68" s="310"/>
      <c r="FR68" s="311"/>
      <c r="FS68" s="310"/>
      <c r="FT68" s="311"/>
      <c r="FU68" s="310"/>
      <c r="FV68" s="311"/>
      <c r="FW68" s="310"/>
      <c r="FX68" s="311"/>
      <c r="FY68" s="310"/>
      <c r="FZ68" s="395"/>
      <c r="GA68" s="789"/>
      <c r="GB68" s="311"/>
      <c r="GC68" s="1007"/>
      <c r="GD68" s="908"/>
      <c r="GE68" s="1073"/>
      <c r="GF68" s="344"/>
      <c r="GG68" s="377"/>
      <c r="GH68" s="310"/>
      <c r="GI68" s="311"/>
      <c r="GJ68" s="310"/>
      <c r="GK68" s="311"/>
      <c r="GL68" s="310"/>
      <c r="GM68" s="311"/>
      <c r="GN68" s="310"/>
      <c r="GO68" s="311"/>
      <c r="GP68" s="310"/>
      <c r="GQ68" s="395"/>
      <c r="GR68" s="789"/>
      <c r="GS68" s="311"/>
      <c r="GT68" s="1007"/>
      <c r="GU68" s="908"/>
      <c r="GV68" s="1073"/>
      <c r="GW68" s="344"/>
      <c r="GX68" s="377"/>
      <c r="GY68" s="310"/>
      <c r="GZ68" s="311"/>
      <c r="HA68" s="310"/>
      <c r="HB68" s="311"/>
      <c r="HC68" s="310"/>
      <c r="HD68" s="311"/>
      <c r="HE68" s="310"/>
      <c r="HF68" s="311"/>
      <c r="HG68" s="310"/>
      <c r="HH68" s="395"/>
      <c r="HI68" s="789"/>
      <c r="HJ68" s="311"/>
      <c r="HK68" s="1007"/>
      <c r="HL68" s="908"/>
      <c r="HM68" s="1073"/>
      <c r="HN68" s="344"/>
      <c r="HO68" s="377"/>
      <c r="HP68" s="310"/>
      <c r="HQ68" s="311"/>
      <c r="HR68" s="310"/>
      <c r="HS68" s="311"/>
      <c r="HT68" s="310"/>
      <c r="HU68" s="311"/>
      <c r="HV68" s="310"/>
      <c r="HW68" s="311"/>
      <c r="HX68" s="310"/>
      <c r="HY68" s="395"/>
      <c r="HZ68" s="789"/>
      <c r="IA68" s="311"/>
      <c r="IB68" s="1007"/>
      <c r="IC68" s="908"/>
      <c r="ID68" s="1073"/>
      <c r="IE68" s="344"/>
      <c r="IF68" s="377"/>
      <c r="IG68" s="310"/>
      <c r="IH68" s="311"/>
      <c r="II68" s="310"/>
      <c r="IJ68" s="311"/>
      <c r="IK68" s="310"/>
      <c r="IL68" s="311"/>
      <c r="IM68" s="310"/>
      <c r="IN68" s="311"/>
      <c r="IO68" s="310"/>
      <c r="IP68" s="395"/>
      <c r="IQ68" s="789"/>
      <c r="IR68" s="311"/>
      <c r="IS68" s="1007"/>
      <c r="IT68" s="908"/>
      <c r="IU68" s="1073"/>
      <c r="IV68" s="344"/>
    </row>
    <row r="69" spans="1:16" ht="6" customHeight="1">
      <c r="A69" s="347"/>
      <c r="B69" s="348"/>
      <c r="C69" s="348"/>
      <c r="D69" s="348"/>
      <c r="E69" s="348"/>
      <c r="F69" s="348"/>
      <c r="G69" s="348"/>
      <c r="H69" s="348"/>
      <c r="I69" s="348"/>
      <c r="J69" s="349"/>
      <c r="K69" s="349"/>
      <c r="L69" s="349"/>
      <c r="M69" s="349"/>
      <c r="N69" s="349"/>
      <c r="O69" s="349"/>
      <c r="P69" s="349"/>
    </row>
    <row r="70" spans="1:16" ht="15" customHeight="1">
      <c r="A70" s="1256" t="s">
        <v>807</v>
      </c>
      <c r="B70" s="1256"/>
      <c r="C70" s="1256"/>
      <c r="D70" s="1256"/>
      <c r="E70" s="1256"/>
      <c r="F70" s="1256"/>
      <c r="G70" s="1131"/>
      <c r="H70" s="1131"/>
      <c r="I70" s="1131"/>
      <c r="J70" s="1131"/>
      <c r="K70" s="1131"/>
      <c r="L70" s="1131"/>
      <c r="M70" s="1131"/>
      <c r="N70" s="200"/>
      <c r="O70" s="200"/>
      <c r="P70" s="349"/>
    </row>
    <row r="71" spans="1:16" ht="15" customHeight="1">
      <c r="A71" s="1009" t="s">
        <v>0</v>
      </c>
      <c r="K71" s="312"/>
      <c r="L71" s="312"/>
      <c r="M71" s="312"/>
      <c r="N71" s="312"/>
      <c r="O71" s="312"/>
      <c r="P71" s="312"/>
    </row>
    <row r="72" spans="2:10" ht="18" customHeight="1">
      <c r="B72" s="902"/>
      <c r="C72" s="22"/>
      <c r="D72" s="22"/>
      <c r="E72" s="22"/>
      <c r="F72" s="22"/>
      <c r="G72" s="22"/>
      <c r="H72" s="22"/>
      <c r="I72" s="22"/>
      <c r="J72" s="204"/>
    </row>
    <row r="75" ht="15">
      <c r="A75" s="9"/>
    </row>
    <row r="76" spans="2:9" ht="15">
      <c r="B76" s="31"/>
      <c r="C76" s="8"/>
      <c r="D76" s="8"/>
      <c r="E76" s="8"/>
      <c r="F76" s="8"/>
      <c r="G76" s="8"/>
      <c r="H76" s="8"/>
      <c r="I76" s="8"/>
    </row>
    <row r="78" spans="2:9" ht="15">
      <c r="B78" s="30"/>
      <c r="C78" s="30"/>
      <c r="D78" s="30"/>
      <c r="E78" s="30"/>
      <c r="F78" s="30"/>
      <c r="G78" s="30"/>
      <c r="H78" s="30"/>
      <c r="I78" s="30"/>
    </row>
    <row r="79" spans="2:9" ht="15">
      <c r="B79" s="30"/>
      <c r="C79" s="30"/>
      <c r="D79" s="30"/>
      <c r="E79" s="30"/>
      <c r="F79" s="30"/>
      <c r="G79" s="30"/>
      <c r="H79" s="30"/>
      <c r="I79" s="30"/>
    </row>
    <row r="80" spans="2:9" ht="15">
      <c r="B80" s="30"/>
      <c r="C80" s="30"/>
      <c r="D80" s="30"/>
      <c r="E80" s="30"/>
      <c r="F80" s="30"/>
      <c r="G80" s="30"/>
      <c r="H80" s="30"/>
      <c r="I80" s="30"/>
    </row>
    <row r="81" spans="2:9" ht="15">
      <c r="B81" s="30"/>
      <c r="C81" s="30"/>
      <c r="D81" s="30"/>
      <c r="E81" s="30"/>
      <c r="F81" s="30"/>
      <c r="G81" s="30"/>
      <c r="H81" s="30"/>
      <c r="I81" s="30"/>
    </row>
    <row r="82" spans="2:9" ht="15">
      <c r="B82" s="30"/>
      <c r="C82" s="30"/>
      <c r="D82" s="30"/>
      <c r="E82" s="30"/>
      <c r="F82" s="30"/>
      <c r="G82" s="30"/>
      <c r="H82" s="30"/>
      <c r="I82" s="30"/>
    </row>
    <row r="83" spans="2:9" ht="15">
      <c r="B83" s="30"/>
      <c r="C83" s="30"/>
      <c r="D83" s="30"/>
      <c r="E83" s="30"/>
      <c r="F83" s="30"/>
      <c r="G83" s="30"/>
      <c r="H83" s="30"/>
      <c r="I83" s="30"/>
    </row>
    <row r="84" spans="2:9" ht="15">
      <c r="B84" s="30"/>
      <c r="C84" s="30"/>
      <c r="D84" s="30"/>
      <c r="E84" s="30"/>
      <c r="F84" s="30"/>
      <c r="G84" s="30"/>
      <c r="H84" s="30"/>
      <c r="I84" s="30"/>
    </row>
    <row r="85" spans="2:9" ht="15">
      <c r="B85" s="30"/>
      <c r="C85" s="30"/>
      <c r="D85" s="30"/>
      <c r="E85" s="30"/>
      <c r="F85" s="30"/>
      <c r="G85" s="30"/>
      <c r="H85" s="30"/>
      <c r="I85" s="30"/>
    </row>
    <row r="86" spans="2:9" ht="15">
      <c r="B86" s="30"/>
      <c r="C86" s="30"/>
      <c r="D86" s="30"/>
      <c r="E86" s="30"/>
      <c r="F86" s="30"/>
      <c r="G86" s="30"/>
      <c r="H86" s="30"/>
      <c r="I86" s="30"/>
    </row>
    <row r="87" spans="2:9" ht="15">
      <c r="B87" s="30"/>
      <c r="C87" s="30"/>
      <c r="D87" s="30"/>
      <c r="E87" s="30"/>
      <c r="F87" s="30"/>
      <c r="G87" s="30"/>
      <c r="H87" s="30"/>
      <c r="I87" s="30"/>
    </row>
    <row r="88" spans="2:9" ht="15">
      <c r="B88" s="30"/>
      <c r="C88" s="30"/>
      <c r="D88" s="30"/>
      <c r="E88" s="30"/>
      <c r="F88" s="30"/>
      <c r="G88" s="30"/>
      <c r="H88" s="30"/>
      <c r="I88" s="30"/>
    </row>
    <row r="89" spans="2:9" ht="15">
      <c r="B89" s="30"/>
      <c r="C89" s="30"/>
      <c r="D89" s="30"/>
      <c r="E89" s="30"/>
      <c r="F89" s="30"/>
      <c r="G89" s="30"/>
      <c r="H89" s="30"/>
      <c r="I89" s="30"/>
    </row>
    <row r="90" spans="2:9" ht="15">
      <c r="B90" s="30"/>
      <c r="C90" s="30"/>
      <c r="D90" s="30"/>
      <c r="E90" s="30"/>
      <c r="F90" s="30"/>
      <c r="G90" s="30"/>
      <c r="H90" s="30"/>
      <c r="I90" s="30"/>
    </row>
    <row r="91" spans="2:9" ht="15">
      <c r="B91" s="30"/>
      <c r="C91" s="30"/>
      <c r="D91" s="30"/>
      <c r="E91" s="30"/>
      <c r="F91" s="30"/>
      <c r="G91" s="30"/>
      <c r="H91" s="30"/>
      <c r="I91" s="30"/>
    </row>
    <row r="92" spans="2:9" ht="15">
      <c r="B92" s="30"/>
      <c r="C92" s="30"/>
      <c r="D92" s="30"/>
      <c r="E92" s="30"/>
      <c r="F92" s="30"/>
      <c r="G92" s="30"/>
      <c r="H92" s="30"/>
      <c r="I92" s="30"/>
    </row>
    <row r="93" spans="2:9" ht="15">
      <c r="B93" s="30"/>
      <c r="C93" s="30"/>
      <c r="D93" s="30"/>
      <c r="E93" s="30"/>
      <c r="F93" s="30"/>
      <c r="G93" s="30"/>
      <c r="H93" s="30"/>
      <c r="I93" s="30"/>
    </row>
    <row r="94" spans="2:9" ht="15">
      <c r="B94" s="30"/>
      <c r="C94" s="30"/>
      <c r="D94" s="30"/>
      <c r="E94" s="30"/>
      <c r="F94" s="30"/>
      <c r="G94" s="30"/>
      <c r="H94" s="30"/>
      <c r="I94" s="30"/>
    </row>
    <row r="95" spans="2:9" ht="15">
      <c r="B95" s="30"/>
      <c r="C95" s="30"/>
      <c r="D95" s="30"/>
      <c r="E95" s="30"/>
      <c r="F95" s="30"/>
      <c r="G95" s="30"/>
      <c r="H95" s="30"/>
      <c r="I95" s="30"/>
    </row>
    <row r="96" spans="2:9" ht="15">
      <c r="B96" s="30"/>
      <c r="C96" s="30"/>
      <c r="D96" s="30"/>
      <c r="E96" s="30"/>
      <c r="F96" s="30"/>
      <c r="G96" s="30"/>
      <c r="H96" s="30"/>
      <c r="I96" s="30"/>
    </row>
    <row r="97" spans="2:9" ht="15">
      <c r="B97" s="30"/>
      <c r="C97" s="30"/>
      <c r="D97" s="30"/>
      <c r="E97" s="30"/>
      <c r="F97" s="30"/>
      <c r="G97" s="30"/>
      <c r="H97" s="30"/>
      <c r="I97" s="30"/>
    </row>
    <row r="98" spans="2:9" ht="15">
      <c r="B98" s="30"/>
      <c r="C98" s="30"/>
      <c r="D98" s="30"/>
      <c r="E98" s="30"/>
      <c r="F98" s="30"/>
      <c r="G98" s="30"/>
      <c r="H98" s="30"/>
      <c r="I98" s="30"/>
    </row>
    <row r="99" spans="2:9" ht="15">
      <c r="B99" s="30"/>
      <c r="C99" s="30"/>
      <c r="D99" s="30"/>
      <c r="E99" s="30"/>
      <c r="F99" s="30"/>
      <c r="G99" s="30"/>
      <c r="H99" s="30"/>
      <c r="I99" s="30"/>
    </row>
    <row r="100" spans="2:9" ht="15">
      <c r="B100" s="30"/>
      <c r="C100" s="30"/>
      <c r="D100" s="30"/>
      <c r="E100" s="30"/>
      <c r="F100" s="30"/>
      <c r="G100" s="30"/>
      <c r="H100" s="30"/>
      <c r="I100" s="30"/>
    </row>
    <row r="101" spans="2:9" ht="15">
      <c r="B101" s="30"/>
      <c r="C101" s="30"/>
      <c r="D101" s="30"/>
      <c r="E101" s="30"/>
      <c r="F101" s="30"/>
      <c r="G101" s="30"/>
      <c r="H101" s="30"/>
      <c r="I101" s="30"/>
    </row>
    <row r="102" spans="2:9" ht="15">
      <c r="B102" s="30"/>
      <c r="C102" s="30"/>
      <c r="D102" s="30"/>
      <c r="E102" s="30"/>
      <c r="F102" s="30"/>
      <c r="G102" s="30"/>
      <c r="H102" s="30"/>
      <c r="I102" s="30"/>
    </row>
    <row r="103" spans="2:9" ht="15">
      <c r="B103" s="30"/>
      <c r="C103" s="30"/>
      <c r="D103" s="30"/>
      <c r="E103" s="30"/>
      <c r="F103" s="30"/>
      <c r="G103" s="30"/>
      <c r="H103" s="30"/>
      <c r="I103" s="30"/>
    </row>
    <row r="104" spans="2:9" ht="15">
      <c r="B104" s="30"/>
      <c r="C104" s="30"/>
      <c r="D104" s="30"/>
      <c r="E104" s="30"/>
      <c r="F104" s="30"/>
      <c r="G104" s="30"/>
      <c r="H104" s="30"/>
      <c r="I104" s="30"/>
    </row>
    <row r="105" spans="2:9" ht="15">
      <c r="B105" s="30"/>
      <c r="C105" s="30"/>
      <c r="D105" s="30"/>
      <c r="E105" s="30"/>
      <c r="F105" s="30"/>
      <c r="G105" s="30"/>
      <c r="H105" s="30"/>
      <c r="I105" s="30"/>
    </row>
    <row r="106" spans="2:9" ht="15">
      <c r="B106" s="30"/>
      <c r="C106" s="30"/>
      <c r="D106" s="30"/>
      <c r="E106" s="30"/>
      <c r="F106" s="30"/>
      <c r="G106" s="30"/>
      <c r="H106" s="30"/>
      <c r="I106" s="30"/>
    </row>
    <row r="107" spans="2:9" ht="15">
      <c r="B107" s="30"/>
      <c r="C107" s="30"/>
      <c r="D107" s="30"/>
      <c r="E107" s="30"/>
      <c r="F107" s="30"/>
      <c r="G107" s="30"/>
      <c r="H107" s="30"/>
      <c r="I107" s="30"/>
    </row>
    <row r="108" spans="2:9" ht="15">
      <c r="B108" s="30"/>
      <c r="C108" s="30"/>
      <c r="D108" s="30"/>
      <c r="E108" s="30"/>
      <c r="F108" s="30"/>
      <c r="G108" s="30"/>
      <c r="H108" s="30"/>
      <c r="I108" s="30"/>
    </row>
    <row r="109" spans="2:9" ht="15">
      <c r="B109" s="30"/>
      <c r="C109" s="30"/>
      <c r="D109" s="30"/>
      <c r="E109" s="30"/>
      <c r="F109" s="30"/>
      <c r="G109" s="30"/>
      <c r="H109" s="30"/>
      <c r="I109" s="30"/>
    </row>
    <row r="110" spans="2:9" ht="15">
      <c r="B110" s="30"/>
      <c r="C110" s="30"/>
      <c r="D110" s="30"/>
      <c r="E110" s="30"/>
      <c r="F110" s="30"/>
      <c r="G110" s="30"/>
      <c r="H110" s="30"/>
      <c r="I110" s="30"/>
    </row>
    <row r="111" spans="2:9" ht="15">
      <c r="B111" s="30"/>
      <c r="C111" s="30"/>
      <c r="D111" s="30"/>
      <c r="E111" s="30"/>
      <c r="F111" s="30"/>
      <c r="G111" s="30"/>
      <c r="H111" s="30"/>
      <c r="I111" s="30"/>
    </row>
    <row r="112" spans="2:9" ht="15">
      <c r="B112" s="30"/>
      <c r="C112" s="30"/>
      <c r="D112" s="30"/>
      <c r="E112" s="30"/>
      <c r="F112" s="30"/>
      <c r="G112" s="30"/>
      <c r="H112" s="30"/>
      <c r="I112" s="30"/>
    </row>
    <row r="113" spans="2:9" ht="15">
      <c r="B113" s="30"/>
      <c r="C113" s="30"/>
      <c r="D113" s="30"/>
      <c r="E113" s="30"/>
      <c r="F113" s="30"/>
      <c r="G113" s="30"/>
      <c r="H113" s="30"/>
      <c r="I113" s="30"/>
    </row>
    <row r="114" spans="2:9" ht="15">
      <c r="B114" s="30"/>
      <c r="C114" s="30"/>
      <c r="D114" s="30"/>
      <c r="E114" s="30"/>
      <c r="F114" s="30"/>
      <c r="G114" s="30"/>
      <c r="H114" s="30"/>
      <c r="I114" s="30"/>
    </row>
    <row r="115" spans="2:9" ht="15">
      <c r="B115" s="30"/>
      <c r="C115" s="30"/>
      <c r="D115" s="30"/>
      <c r="E115" s="30"/>
      <c r="F115" s="30"/>
      <c r="G115" s="30"/>
      <c r="H115" s="30"/>
      <c r="I115" s="30"/>
    </row>
    <row r="116" spans="2:9" ht="15">
      <c r="B116" s="30"/>
      <c r="C116" s="30"/>
      <c r="D116" s="30"/>
      <c r="E116" s="30"/>
      <c r="F116" s="30"/>
      <c r="G116" s="30"/>
      <c r="H116" s="30"/>
      <c r="I116" s="30"/>
    </row>
    <row r="117" spans="2:9" ht="15">
      <c r="B117" s="30"/>
      <c r="C117" s="30"/>
      <c r="D117" s="30"/>
      <c r="E117" s="30"/>
      <c r="F117" s="30"/>
      <c r="G117" s="30"/>
      <c r="H117" s="30"/>
      <c r="I117" s="30"/>
    </row>
    <row r="118" spans="2:9" ht="15">
      <c r="B118" s="30"/>
      <c r="C118" s="30"/>
      <c r="D118" s="30"/>
      <c r="E118" s="30"/>
      <c r="F118" s="30"/>
      <c r="G118" s="30"/>
      <c r="H118" s="30"/>
      <c r="I118" s="30"/>
    </row>
    <row r="119" spans="2:9" ht="15">
      <c r="B119" s="30"/>
      <c r="C119" s="30"/>
      <c r="D119" s="30"/>
      <c r="E119" s="30"/>
      <c r="F119" s="30"/>
      <c r="G119" s="30"/>
      <c r="H119" s="30"/>
      <c r="I119" s="30"/>
    </row>
    <row r="120" spans="2:9" ht="15">
      <c r="B120" s="30"/>
      <c r="C120" s="30"/>
      <c r="D120" s="30"/>
      <c r="E120" s="30"/>
      <c r="F120" s="30"/>
      <c r="G120" s="30"/>
      <c r="H120" s="30"/>
      <c r="I120" s="30"/>
    </row>
    <row r="121" spans="2:9" ht="15">
      <c r="B121" s="30"/>
      <c r="C121" s="30"/>
      <c r="D121" s="30"/>
      <c r="E121" s="30"/>
      <c r="F121" s="30"/>
      <c r="G121" s="30"/>
      <c r="H121" s="30"/>
      <c r="I121" s="30"/>
    </row>
    <row r="122" spans="2:9" ht="15">
      <c r="B122" s="30"/>
      <c r="C122" s="30"/>
      <c r="D122" s="30"/>
      <c r="E122" s="30"/>
      <c r="F122" s="30"/>
      <c r="G122" s="30"/>
      <c r="H122" s="30"/>
      <c r="I122" s="30"/>
    </row>
    <row r="123" spans="2:9" ht="15">
      <c r="B123" s="30"/>
      <c r="C123" s="30"/>
      <c r="D123" s="30"/>
      <c r="E123" s="30"/>
      <c r="F123" s="30"/>
      <c r="G123" s="30"/>
      <c r="H123" s="30"/>
      <c r="I123" s="30"/>
    </row>
    <row r="124" spans="2:9" ht="15">
      <c r="B124" s="30"/>
      <c r="C124" s="30"/>
      <c r="D124" s="30"/>
      <c r="E124" s="30"/>
      <c r="F124" s="30"/>
      <c r="G124" s="30"/>
      <c r="H124" s="30"/>
      <c r="I124" s="30"/>
    </row>
    <row r="125" spans="2:9" ht="15">
      <c r="B125" s="30"/>
      <c r="C125" s="30"/>
      <c r="D125" s="30"/>
      <c r="E125" s="30"/>
      <c r="F125" s="30"/>
      <c r="G125" s="30"/>
      <c r="H125" s="30"/>
      <c r="I125" s="30"/>
    </row>
    <row r="126" spans="2:9" ht="15">
      <c r="B126" s="30"/>
      <c r="C126" s="30"/>
      <c r="D126" s="30"/>
      <c r="E126" s="30"/>
      <c r="F126" s="30"/>
      <c r="G126" s="30"/>
      <c r="H126" s="30"/>
      <c r="I126" s="30"/>
    </row>
    <row r="127" spans="2:9" ht="15">
      <c r="B127" s="30"/>
      <c r="C127" s="30"/>
      <c r="D127" s="30"/>
      <c r="E127" s="30"/>
      <c r="F127" s="30"/>
      <c r="G127" s="30"/>
      <c r="H127" s="30"/>
      <c r="I127" s="30"/>
    </row>
    <row r="128" spans="2:9" ht="15">
      <c r="B128" s="30"/>
      <c r="C128" s="30"/>
      <c r="D128" s="30"/>
      <c r="E128" s="30"/>
      <c r="F128" s="30"/>
      <c r="G128" s="30"/>
      <c r="H128" s="30"/>
      <c r="I128" s="30"/>
    </row>
    <row r="129" spans="2:9" ht="15">
      <c r="B129" s="30"/>
      <c r="C129" s="30"/>
      <c r="D129" s="30"/>
      <c r="E129" s="30"/>
      <c r="F129" s="30"/>
      <c r="G129" s="30"/>
      <c r="H129" s="30"/>
      <c r="I129" s="30"/>
    </row>
    <row r="130" spans="2:9" ht="15">
      <c r="B130" s="30"/>
      <c r="C130" s="30"/>
      <c r="D130" s="30"/>
      <c r="E130" s="30"/>
      <c r="F130" s="30"/>
      <c r="G130" s="30"/>
      <c r="H130" s="30"/>
      <c r="I130" s="30"/>
    </row>
    <row r="136" spans="2:9" ht="15">
      <c r="B136" s="30"/>
      <c r="C136" s="30"/>
      <c r="D136" s="30"/>
      <c r="E136" s="30"/>
      <c r="F136" s="30"/>
      <c r="G136" s="30"/>
      <c r="H136" s="30"/>
      <c r="I136" s="30"/>
    </row>
    <row r="139" spans="2:16" ht="15">
      <c r="B139" s="31"/>
      <c r="C139" s="8"/>
      <c r="D139" s="8"/>
      <c r="E139" s="8"/>
      <c r="F139" s="8"/>
      <c r="G139" s="8"/>
      <c r="H139" s="8"/>
      <c r="I139" s="8"/>
      <c r="J139" s="206"/>
      <c r="K139" s="423"/>
      <c r="L139" s="423"/>
      <c r="M139" s="423"/>
      <c r="N139" s="423"/>
      <c r="O139" s="423"/>
      <c r="P139" s="423"/>
    </row>
    <row r="141" spans="2:9" ht="15">
      <c r="B141" s="30"/>
      <c r="C141" s="30"/>
      <c r="D141" s="30"/>
      <c r="E141" s="30"/>
      <c r="F141" s="30"/>
      <c r="G141" s="30"/>
      <c r="H141" s="30"/>
      <c r="I141" s="30"/>
    </row>
    <row r="142" spans="2:9" ht="15">
      <c r="B142" s="30"/>
      <c r="C142" s="30"/>
      <c r="D142" s="30"/>
      <c r="E142" s="30"/>
      <c r="F142" s="30"/>
      <c r="G142" s="30"/>
      <c r="H142" s="30"/>
      <c r="I142" s="30"/>
    </row>
    <row r="143" spans="2:9" ht="15">
      <c r="B143" s="30"/>
      <c r="C143" s="30"/>
      <c r="D143" s="30"/>
      <c r="E143" s="30"/>
      <c r="F143" s="30"/>
      <c r="G143" s="30"/>
      <c r="H143" s="30"/>
      <c r="I143" s="30"/>
    </row>
    <row r="144" spans="2:9" ht="15">
      <c r="B144" s="30"/>
      <c r="C144" s="30"/>
      <c r="D144" s="30"/>
      <c r="E144" s="30"/>
      <c r="F144" s="30"/>
      <c r="G144" s="30"/>
      <c r="H144" s="30"/>
      <c r="I144" s="30"/>
    </row>
    <row r="145" spans="2:9" ht="15">
      <c r="B145" s="30"/>
      <c r="C145" s="30"/>
      <c r="D145" s="30"/>
      <c r="E145" s="30"/>
      <c r="F145" s="30"/>
      <c r="G145" s="30"/>
      <c r="H145" s="30"/>
      <c r="I145" s="30"/>
    </row>
    <row r="146" spans="2:9" ht="15">
      <c r="B146" s="30"/>
      <c r="C146" s="30"/>
      <c r="D146" s="30"/>
      <c r="E146" s="30"/>
      <c r="F146" s="30"/>
      <c r="G146" s="30"/>
      <c r="H146" s="30"/>
      <c r="I146" s="30"/>
    </row>
    <row r="147" spans="2:9" ht="15">
      <c r="B147" s="30"/>
      <c r="C147" s="30"/>
      <c r="D147" s="30"/>
      <c r="E147" s="30"/>
      <c r="F147" s="30"/>
      <c r="G147" s="30"/>
      <c r="H147" s="30"/>
      <c r="I147" s="30"/>
    </row>
    <row r="148" spans="2:9" ht="15">
      <c r="B148" s="30"/>
      <c r="C148" s="30"/>
      <c r="D148" s="30"/>
      <c r="E148" s="30"/>
      <c r="F148" s="30"/>
      <c r="G148" s="30"/>
      <c r="H148" s="30"/>
      <c r="I148" s="30"/>
    </row>
    <row r="149" spans="2:9" ht="15">
      <c r="B149" s="30"/>
      <c r="C149" s="30"/>
      <c r="D149" s="30"/>
      <c r="E149" s="30"/>
      <c r="F149" s="30"/>
      <c r="G149" s="30"/>
      <c r="H149" s="30"/>
      <c r="I149" s="30"/>
    </row>
    <row r="150" spans="2:9" ht="15">
      <c r="B150" s="30"/>
      <c r="C150" s="30"/>
      <c r="D150" s="30"/>
      <c r="E150" s="30"/>
      <c r="F150" s="30"/>
      <c r="G150" s="30"/>
      <c r="H150" s="30"/>
      <c r="I150" s="30"/>
    </row>
    <row r="151" spans="2:9" ht="15">
      <c r="B151" s="30"/>
      <c r="C151" s="30"/>
      <c r="D151" s="30"/>
      <c r="E151" s="30"/>
      <c r="F151" s="30"/>
      <c r="G151" s="30"/>
      <c r="H151" s="30"/>
      <c r="I151" s="30"/>
    </row>
    <row r="152" spans="2:9" ht="15">
      <c r="B152" s="30"/>
      <c r="C152" s="30"/>
      <c r="D152" s="30"/>
      <c r="E152" s="30"/>
      <c r="F152" s="30"/>
      <c r="G152" s="30"/>
      <c r="H152" s="30"/>
      <c r="I152" s="30"/>
    </row>
    <row r="153" spans="2:9" ht="15">
      <c r="B153" s="30"/>
      <c r="C153" s="30"/>
      <c r="D153" s="30"/>
      <c r="E153" s="30"/>
      <c r="F153" s="30"/>
      <c r="G153" s="30"/>
      <c r="H153" s="30"/>
      <c r="I153" s="30"/>
    </row>
    <row r="154" spans="2:9" ht="15">
      <c r="B154" s="30"/>
      <c r="C154" s="30"/>
      <c r="D154" s="30"/>
      <c r="E154" s="30"/>
      <c r="F154" s="30"/>
      <c r="G154" s="30"/>
      <c r="H154" s="30"/>
      <c r="I154" s="30"/>
    </row>
    <row r="155" spans="2:9" ht="15">
      <c r="B155" s="30"/>
      <c r="C155" s="30"/>
      <c r="D155" s="30"/>
      <c r="E155" s="30"/>
      <c r="F155" s="30"/>
      <c r="G155" s="30"/>
      <c r="H155" s="30"/>
      <c r="I155" s="30"/>
    </row>
    <row r="156" spans="2:9" ht="15">
      <c r="B156" s="30"/>
      <c r="C156" s="30"/>
      <c r="D156" s="30"/>
      <c r="E156" s="30"/>
      <c r="F156" s="30"/>
      <c r="G156" s="30"/>
      <c r="H156" s="30"/>
      <c r="I156" s="30"/>
    </row>
    <row r="157" spans="2:9" ht="15">
      <c r="B157" s="30"/>
      <c r="C157" s="30"/>
      <c r="D157" s="30"/>
      <c r="E157" s="30"/>
      <c r="F157" s="30"/>
      <c r="G157" s="30"/>
      <c r="H157" s="30"/>
      <c r="I157" s="30"/>
    </row>
    <row r="158" spans="2:9" ht="15">
      <c r="B158" s="30"/>
      <c r="C158" s="30"/>
      <c r="D158" s="30"/>
      <c r="E158" s="30"/>
      <c r="F158" s="30"/>
      <c r="G158" s="30"/>
      <c r="H158" s="30"/>
      <c r="I158" s="30"/>
    </row>
    <row r="159" spans="2:9" ht="15">
      <c r="B159" s="30"/>
      <c r="C159" s="30"/>
      <c r="D159" s="30"/>
      <c r="E159" s="30"/>
      <c r="F159" s="30"/>
      <c r="G159" s="30"/>
      <c r="H159" s="30"/>
      <c r="I159" s="30"/>
    </row>
    <row r="160" spans="2:9" ht="15">
      <c r="B160" s="30"/>
      <c r="C160" s="30"/>
      <c r="D160" s="30"/>
      <c r="E160" s="30"/>
      <c r="F160" s="30"/>
      <c r="G160" s="30"/>
      <c r="H160" s="30"/>
      <c r="I160" s="30"/>
    </row>
    <row r="161" spans="2:9" ht="15">
      <c r="B161" s="30"/>
      <c r="C161" s="30"/>
      <c r="D161" s="30"/>
      <c r="E161" s="30"/>
      <c r="F161" s="30"/>
      <c r="G161" s="30"/>
      <c r="H161" s="30"/>
      <c r="I161" s="30"/>
    </row>
    <row r="162" spans="2:9" ht="15">
      <c r="B162" s="30"/>
      <c r="C162" s="30"/>
      <c r="D162" s="30"/>
      <c r="E162" s="30"/>
      <c r="F162" s="30"/>
      <c r="G162" s="30"/>
      <c r="H162" s="30"/>
      <c r="I162" s="30"/>
    </row>
    <row r="163" spans="2:9" ht="15">
      <c r="B163" s="30"/>
      <c r="C163" s="30"/>
      <c r="D163" s="30"/>
      <c r="E163" s="30"/>
      <c r="F163" s="30"/>
      <c r="G163" s="30"/>
      <c r="H163" s="30"/>
      <c r="I163" s="30"/>
    </row>
    <row r="164" spans="2:9" ht="15">
      <c r="B164" s="30"/>
      <c r="C164" s="30"/>
      <c r="D164" s="30"/>
      <c r="E164" s="30"/>
      <c r="F164" s="30"/>
      <c r="G164" s="30"/>
      <c r="H164" s="30"/>
      <c r="I164" s="30"/>
    </row>
    <row r="165" spans="2:9" ht="15">
      <c r="B165" s="30"/>
      <c r="C165" s="30"/>
      <c r="D165" s="30"/>
      <c r="E165" s="30"/>
      <c r="F165" s="30"/>
      <c r="G165" s="30"/>
      <c r="H165" s="30"/>
      <c r="I165" s="30"/>
    </row>
    <row r="166" spans="2:9" ht="15">
      <c r="B166" s="30"/>
      <c r="C166" s="30"/>
      <c r="D166" s="30"/>
      <c r="E166" s="30"/>
      <c r="F166" s="30"/>
      <c r="G166" s="30"/>
      <c r="H166" s="30"/>
      <c r="I166" s="30"/>
    </row>
    <row r="167" spans="2:9" ht="15">
      <c r="B167" s="30"/>
      <c r="C167" s="30"/>
      <c r="D167" s="30"/>
      <c r="E167" s="30"/>
      <c r="F167" s="30"/>
      <c r="G167" s="30"/>
      <c r="H167" s="30"/>
      <c r="I167" s="30"/>
    </row>
    <row r="168" spans="2:9" ht="15">
      <c r="B168" s="30"/>
      <c r="C168" s="30"/>
      <c r="D168" s="30"/>
      <c r="E168" s="30"/>
      <c r="F168" s="30"/>
      <c r="G168" s="30"/>
      <c r="H168" s="30"/>
      <c r="I168" s="30"/>
    </row>
    <row r="169" spans="2:9" ht="15">
      <c r="B169" s="30"/>
      <c r="C169" s="30"/>
      <c r="D169" s="30"/>
      <c r="E169" s="30"/>
      <c r="F169" s="30"/>
      <c r="G169" s="30"/>
      <c r="H169" s="30"/>
      <c r="I169" s="30"/>
    </row>
    <row r="170" spans="2:9" ht="15">
      <c r="B170" s="30"/>
      <c r="C170" s="30"/>
      <c r="D170" s="30"/>
      <c r="E170" s="30"/>
      <c r="F170" s="30"/>
      <c r="G170" s="30"/>
      <c r="H170" s="30"/>
      <c r="I170" s="30"/>
    </row>
    <row r="171" spans="2:9" ht="15">
      <c r="B171" s="30"/>
      <c r="C171" s="30"/>
      <c r="D171" s="30"/>
      <c r="E171" s="30"/>
      <c r="F171" s="30"/>
      <c r="G171" s="30"/>
      <c r="H171" s="30"/>
      <c r="I171" s="30"/>
    </row>
    <row r="172" spans="2:9" ht="15">
      <c r="B172" s="30"/>
      <c r="C172" s="30"/>
      <c r="D172" s="30"/>
      <c r="E172" s="30"/>
      <c r="F172" s="30"/>
      <c r="G172" s="30"/>
      <c r="H172" s="30"/>
      <c r="I172" s="30"/>
    </row>
    <row r="173" spans="2:9" ht="15">
      <c r="B173" s="30"/>
      <c r="C173" s="30"/>
      <c r="D173" s="30"/>
      <c r="E173" s="30"/>
      <c r="F173" s="30"/>
      <c r="G173" s="30"/>
      <c r="H173" s="30"/>
      <c r="I173" s="30"/>
    </row>
    <row r="174" spans="2:9" ht="15">
      <c r="B174" s="30"/>
      <c r="C174" s="30"/>
      <c r="D174" s="30"/>
      <c r="E174" s="30"/>
      <c r="F174" s="30"/>
      <c r="G174" s="30"/>
      <c r="H174" s="30"/>
      <c r="I174" s="30"/>
    </row>
    <row r="175" spans="2:9" ht="15">
      <c r="B175" s="30"/>
      <c r="C175" s="30"/>
      <c r="D175" s="30"/>
      <c r="E175" s="30"/>
      <c r="F175" s="30"/>
      <c r="G175" s="30"/>
      <c r="H175" s="30"/>
      <c r="I175" s="30"/>
    </row>
    <row r="176" spans="2:9" ht="15">
      <c r="B176" s="30"/>
      <c r="C176" s="30"/>
      <c r="D176" s="30"/>
      <c r="E176" s="30"/>
      <c r="F176" s="30"/>
      <c r="G176" s="30"/>
      <c r="H176" s="30"/>
      <c r="I176" s="30"/>
    </row>
    <row r="177" spans="2:9" ht="15">
      <c r="B177" s="30"/>
      <c r="C177" s="30"/>
      <c r="D177" s="30"/>
      <c r="E177" s="30"/>
      <c r="F177" s="30"/>
      <c r="G177" s="30"/>
      <c r="H177" s="30"/>
      <c r="I177" s="30"/>
    </row>
    <row r="178" spans="2:9" ht="15">
      <c r="B178" s="30"/>
      <c r="C178" s="30"/>
      <c r="D178" s="30"/>
      <c r="E178" s="30"/>
      <c r="F178" s="30"/>
      <c r="G178" s="30"/>
      <c r="H178" s="30"/>
      <c r="I178" s="30"/>
    </row>
    <row r="179" spans="2:9" ht="15">
      <c r="B179" s="30"/>
      <c r="C179" s="30"/>
      <c r="D179" s="30"/>
      <c r="E179" s="30"/>
      <c r="F179" s="30"/>
      <c r="G179" s="30"/>
      <c r="H179" s="30"/>
      <c r="I179" s="30"/>
    </row>
    <row r="180" spans="2:9" ht="15">
      <c r="B180" s="30"/>
      <c r="C180" s="30"/>
      <c r="D180" s="30"/>
      <c r="E180" s="30"/>
      <c r="F180" s="30"/>
      <c r="G180" s="30"/>
      <c r="H180" s="30"/>
      <c r="I180" s="30"/>
    </row>
    <row r="181" spans="2:9" ht="15">
      <c r="B181" s="30"/>
      <c r="C181" s="30"/>
      <c r="D181" s="30"/>
      <c r="E181" s="30"/>
      <c r="F181" s="30"/>
      <c r="G181" s="30"/>
      <c r="H181" s="30"/>
      <c r="I181" s="30"/>
    </row>
    <row r="182" spans="2:9" ht="15">
      <c r="B182" s="30"/>
      <c r="C182" s="30"/>
      <c r="D182" s="30"/>
      <c r="E182" s="30"/>
      <c r="F182" s="30"/>
      <c r="G182" s="30"/>
      <c r="H182" s="30"/>
      <c r="I182" s="30"/>
    </row>
    <row r="183" spans="2:9" ht="15">
      <c r="B183" s="30"/>
      <c r="C183" s="30"/>
      <c r="D183" s="30"/>
      <c r="E183" s="30"/>
      <c r="F183" s="30"/>
      <c r="G183" s="30"/>
      <c r="H183" s="30"/>
      <c r="I183" s="30"/>
    </row>
    <row r="184" spans="2:9" ht="15">
      <c r="B184" s="30"/>
      <c r="C184" s="30"/>
      <c r="D184" s="30"/>
      <c r="E184" s="30"/>
      <c r="F184" s="30"/>
      <c r="G184" s="30"/>
      <c r="H184" s="30"/>
      <c r="I184" s="30"/>
    </row>
    <row r="185" spans="2:9" ht="15">
      <c r="B185" s="30"/>
      <c r="C185" s="30"/>
      <c r="D185" s="30"/>
      <c r="E185" s="30"/>
      <c r="F185" s="30"/>
      <c r="G185" s="30"/>
      <c r="H185" s="30"/>
      <c r="I185" s="30"/>
    </row>
    <row r="186" spans="2:9" ht="15">
      <c r="B186" s="30"/>
      <c r="C186" s="30"/>
      <c r="D186" s="30"/>
      <c r="E186" s="30"/>
      <c r="F186" s="30"/>
      <c r="G186" s="30"/>
      <c r="H186" s="30"/>
      <c r="I186" s="30"/>
    </row>
    <row r="187" spans="2:9" ht="15">
      <c r="B187" s="30"/>
      <c r="C187" s="30"/>
      <c r="D187" s="30"/>
      <c r="E187" s="30"/>
      <c r="F187" s="30"/>
      <c r="G187" s="30"/>
      <c r="H187" s="30"/>
      <c r="I187" s="30"/>
    </row>
    <row r="188" spans="2:9" ht="15">
      <c r="B188" s="30"/>
      <c r="C188" s="30"/>
      <c r="D188" s="30"/>
      <c r="E188" s="30"/>
      <c r="F188" s="30"/>
      <c r="G188" s="30"/>
      <c r="H188" s="30"/>
      <c r="I188" s="30"/>
    </row>
    <row r="189" spans="2:9" ht="15">
      <c r="B189" s="30"/>
      <c r="C189" s="30"/>
      <c r="D189" s="30"/>
      <c r="E189" s="30"/>
      <c r="F189" s="30"/>
      <c r="G189" s="30"/>
      <c r="H189" s="30"/>
      <c r="I189" s="30"/>
    </row>
    <row r="190" spans="2:9" ht="15">
      <c r="B190" s="30"/>
      <c r="C190" s="30"/>
      <c r="D190" s="30"/>
      <c r="E190" s="30"/>
      <c r="F190" s="30"/>
      <c r="G190" s="30"/>
      <c r="H190" s="30"/>
      <c r="I190" s="30"/>
    </row>
    <row r="191" spans="2:9" ht="15">
      <c r="B191" s="30"/>
      <c r="C191" s="30"/>
      <c r="D191" s="30"/>
      <c r="E191" s="30"/>
      <c r="F191" s="30"/>
      <c r="G191" s="30"/>
      <c r="H191" s="30"/>
      <c r="I191" s="30"/>
    </row>
    <row r="192" spans="2:9" ht="15">
      <c r="B192" s="30"/>
      <c r="C192" s="30"/>
      <c r="D192" s="30"/>
      <c r="E192" s="30"/>
      <c r="F192" s="30"/>
      <c r="G192" s="30"/>
      <c r="H192" s="30"/>
      <c r="I192" s="30"/>
    </row>
    <row r="193" spans="2:9" ht="15">
      <c r="B193" s="30"/>
      <c r="C193" s="30"/>
      <c r="D193" s="30"/>
      <c r="E193" s="30"/>
      <c r="F193" s="30"/>
      <c r="G193" s="30"/>
      <c r="H193" s="30"/>
      <c r="I193" s="30"/>
    </row>
    <row r="195" spans="2:9" ht="15">
      <c r="B195" s="30"/>
      <c r="C195" s="30"/>
      <c r="D195" s="30"/>
      <c r="E195" s="30"/>
      <c r="F195" s="30"/>
      <c r="G195" s="30"/>
      <c r="H195" s="30"/>
      <c r="I195" s="30"/>
    </row>
  </sheetData>
  <mergeCells count="12">
    <mergeCell ref="O6:P6"/>
    <mergeCell ref="A1:Q1"/>
    <mergeCell ref="A2:Q2"/>
    <mergeCell ref="A3:Q3"/>
    <mergeCell ref="A70:M70"/>
    <mergeCell ref="I6:J6"/>
    <mergeCell ref="K6:L6"/>
    <mergeCell ref="C6:D6"/>
    <mergeCell ref="E6:F6"/>
    <mergeCell ref="G6:H6"/>
    <mergeCell ref="A6:A7"/>
    <mergeCell ref="M6:N6"/>
  </mergeCells>
  <printOptions horizontalCentered="1"/>
  <pageMargins left="0.5" right="0.5" top="0.6" bottom="0.5" header="0" footer="0.5"/>
  <pageSetup fitToHeight="1" fitToWidth="1" horizontalDpi="600" verticalDpi="600" orientation="portrait" scale="79" r:id="rId1"/>
  <headerFooter alignWithMargins="0">
    <oddHeader xml:space="preserve">&amp;C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195"/>
  <sheetViews>
    <sheetView workbookViewId="0" topLeftCell="A1">
      <selection activeCell="A1" sqref="A1:Q1"/>
    </sheetView>
  </sheetViews>
  <sheetFormatPr defaultColWidth="9.140625" defaultRowHeight="12.75"/>
  <cols>
    <col min="1" max="1" width="18.8515625" style="0" customWidth="1"/>
    <col min="2" max="4" width="10.7109375" style="0" hidden="1" customWidth="1"/>
    <col min="5" max="5" width="10.7109375" style="0" customWidth="1"/>
    <col min="6" max="6" width="10.7109375" style="0" hidden="1" customWidth="1"/>
    <col min="7" max="7" width="10.7109375" style="37" customWidth="1"/>
    <col min="8" max="8" width="10.7109375" style="37" hidden="1" customWidth="1"/>
    <col min="9" max="9" width="10.7109375" style="37" customWidth="1"/>
    <col min="10" max="10" width="10.7109375" style="37" hidden="1" customWidth="1"/>
    <col min="11" max="11" width="10.7109375" style="37" customWidth="1"/>
    <col min="12" max="12" width="10.7109375" style="37" hidden="1" customWidth="1"/>
    <col min="13" max="14" width="11.7109375" style="37" customWidth="1"/>
    <col min="15" max="15" width="12.28125" style="37" customWidth="1"/>
    <col min="16" max="16" width="12.7109375" style="0" customWidth="1"/>
    <col min="17" max="17" width="11.7109375" style="0" customWidth="1"/>
  </cols>
  <sheetData>
    <row r="1" spans="1:17" ht="15" customHeight="1">
      <c r="A1" s="1169" t="s">
        <v>134</v>
      </c>
      <c r="B1" s="1169"/>
      <c r="C1" s="1169"/>
      <c r="D1" s="1169"/>
      <c r="E1" s="1169"/>
      <c r="F1" s="1169"/>
      <c r="G1" s="1169"/>
      <c r="H1" s="1169"/>
      <c r="I1" s="1169"/>
      <c r="J1" s="1169"/>
      <c r="K1" s="1169"/>
      <c r="L1" s="1169"/>
      <c r="M1" s="1169"/>
      <c r="N1" s="1169"/>
      <c r="O1" s="1169"/>
      <c r="P1" s="1169"/>
      <c r="Q1" s="1169"/>
    </row>
    <row r="2" spans="1:17" ht="15" customHeight="1">
      <c r="A2" s="1170" t="s">
        <v>131</v>
      </c>
      <c r="B2" s="1170"/>
      <c r="C2" s="1170"/>
      <c r="D2" s="1170"/>
      <c r="E2" s="1170"/>
      <c r="F2" s="1170"/>
      <c r="G2" s="1170"/>
      <c r="H2" s="1170"/>
      <c r="I2" s="1170"/>
      <c r="J2" s="1170"/>
      <c r="K2" s="1170"/>
      <c r="L2" s="1170"/>
      <c r="M2" s="1170"/>
      <c r="N2" s="1170"/>
      <c r="O2" s="1170"/>
      <c r="P2" s="1170"/>
      <c r="Q2" s="1170"/>
    </row>
    <row r="3" spans="1:17" ht="15" customHeight="1">
      <c r="A3" s="1170" t="s">
        <v>216</v>
      </c>
      <c r="B3" s="1170"/>
      <c r="C3" s="1170"/>
      <c r="D3" s="1170"/>
      <c r="E3" s="1170"/>
      <c r="F3" s="1170"/>
      <c r="G3" s="1170"/>
      <c r="H3" s="1170"/>
      <c r="I3" s="1170"/>
      <c r="J3" s="1170"/>
      <c r="K3" s="1170"/>
      <c r="L3" s="1170"/>
      <c r="M3" s="1170"/>
      <c r="N3" s="1170"/>
      <c r="O3" s="1170"/>
      <c r="P3" s="1170"/>
      <c r="Q3" s="1170"/>
    </row>
    <row r="4" spans="1:15" ht="6" customHeight="1" thickBot="1">
      <c r="A4" s="13"/>
      <c r="B4" s="119"/>
      <c r="C4" s="119"/>
      <c r="D4" s="119"/>
      <c r="E4" s="119"/>
      <c r="F4" s="119"/>
      <c r="G4" s="201"/>
      <c r="H4" s="201"/>
      <c r="I4" s="201"/>
      <c r="J4" s="201"/>
      <c r="K4" s="201"/>
      <c r="L4" s="201"/>
      <c r="M4" s="201"/>
      <c r="N4" s="201"/>
      <c r="O4" s="201"/>
    </row>
    <row r="5" spans="1:17" ht="3" customHeight="1">
      <c r="A5" s="231"/>
      <c r="B5" s="234"/>
      <c r="C5" s="252"/>
      <c r="D5" s="235"/>
      <c r="E5" s="252"/>
      <c r="F5" s="235"/>
      <c r="G5" s="715"/>
      <c r="H5" s="715"/>
      <c r="I5" s="328"/>
      <c r="J5" s="718"/>
      <c r="K5" s="328"/>
      <c r="L5" s="202"/>
      <c r="M5" s="713"/>
      <c r="N5" s="718"/>
      <c r="O5" s="328"/>
      <c r="P5" s="202"/>
      <c r="Q5" s="388"/>
    </row>
    <row r="6" spans="1:17" ht="15.75" customHeight="1">
      <c r="A6" s="1255" t="s">
        <v>114</v>
      </c>
      <c r="B6" s="689">
        <v>1999</v>
      </c>
      <c r="C6" s="1261">
        <v>2000</v>
      </c>
      <c r="D6" s="1263"/>
      <c r="E6" s="1261">
        <v>2001</v>
      </c>
      <c r="F6" s="1263"/>
      <c r="G6" s="1261">
        <v>2002</v>
      </c>
      <c r="H6" s="1263"/>
      <c r="I6" s="1259">
        <v>2003</v>
      </c>
      <c r="J6" s="1260"/>
      <c r="K6" s="1173">
        <v>2004</v>
      </c>
      <c r="L6" s="1267"/>
      <c r="M6" s="848">
        <v>2005</v>
      </c>
      <c r="N6" s="850"/>
      <c r="O6" s="1261">
        <v>2006</v>
      </c>
      <c r="P6" s="1269"/>
      <c r="Q6" s="1078">
        <v>2007</v>
      </c>
    </row>
    <row r="7" spans="1:17" ht="15.75" customHeight="1">
      <c r="A7" s="1268"/>
      <c r="B7" s="690" t="s">
        <v>128</v>
      </c>
      <c r="C7" s="541" t="s">
        <v>129</v>
      </c>
      <c r="D7" s="688" t="s">
        <v>128</v>
      </c>
      <c r="E7" s="541" t="s">
        <v>129</v>
      </c>
      <c r="F7" s="688" t="s">
        <v>128</v>
      </c>
      <c r="G7" s="541" t="s">
        <v>129</v>
      </c>
      <c r="H7" s="688" t="s">
        <v>128</v>
      </c>
      <c r="I7" s="541" t="s">
        <v>129</v>
      </c>
      <c r="J7" s="686" t="s">
        <v>128</v>
      </c>
      <c r="K7" s="542" t="s">
        <v>129</v>
      </c>
      <c r="L7" s="543" t="s">
        <v>128</v>
      </c>
      <c r="M7" s="708" t="s">
        <v>129</v>
      </c>
      <c r="N7" s="688" t="s">
        <v>128</v>
      </c>
      <c r="O7" s="542" t="s">
        <v>129</v>
      </c>
      <c r="P7" s="543" t="s">
        <v>128</v>
      </c>
      <c r="Q7" s="1079" t="s">
        <v>129</v>
      </c>
    </row>
    <row r="8" spans="1:17" ht="1.5" customHeight="1">
      <c r="A8" s="356"/>
      <c r="B8" s="357"/>
      <c r="C8" s="358"/>
      <c r="D8" s="359"/>
      <c r="E8" s="358"/>
      <c r="F8" s="360"/>
      <c r="G8" s="361"/>
      <c r="H8" s="716"/>
      <c r="I8" s="361" t="s">
        <v>4</v>
      </c>
      <c r="J8" s="717" t="s">
        <v>4</v>
      </c>
      <c r="K8" s="361"/>
      <c r="L8" s="362"/>
      <c r="M8" s="681"/>
      <c r="N8" s="717"/>
      <c r="O8" s="361"/>
      <c r="P8" s="362"/>
      <c r="Q8" s="917"/>
    </row>
    <row r="9" spans="1:17" ht="13.5" customHeight="1">
      <c r="A9" s="42" t="s">
        <v>7</v>
      </c>
      <c r="B9" s="363" t="s">
        <v>125</v>
      </c>
      <c r="C9" s="364" t="s">
        <v>125</v>
      </c>
      <c r="D9" s="365">
        <v>12320</v>
      </c>
      <c r="E9" s="364" t="s">
        <v>125</v>
      </c>
      <c r="F9" s="365">
        <v>34785</v>
      </c>
      <c r="G9" s="364">
        <v>45350</v>
      </c>
      <c r="H9" s="365">
        <v>56860</v>
      </c>
      <c r="I9" s="364">
        <v>70639</v>
      </c>
      <c r="J9" s="365">
        <v>112274</v>
      </c>
      <c r="K9" s="364">
        <v>112059</v>
      </c>
      <c r="L9" s="366">
        <v>135282</v>
      </c>
      <c r="M9" s="709" t="s">
        <v>261</v>
      </c>
      <c r="N9" s="851" t="s">
        <v>367</v>
      </c>
      <c r="O9" s="821" t="s">
        <v>569</v>
      </c>
      <c r="P9" s="1075" t="s">
        <v>705</v>
      </c>
      <c r="Q9" s="702" t="s">
        <v>880</v>
      </c>
    </row>
    <row r="10" spans="1:17" ht="13.5" customHeight="1">
      <c r="A10" s="42" t="s">
        <v>8</v>
      </c>
      <c r="B10" s="363">
        <v>0</v>
      </c>
      <c r="C10" s="364">
        <v>0</v>
      </c>
      <c r="D10" s="365">
        <v>0</v>
      </c>
      <c r="E10" s="364" t="s">
        <v>125</v>
      </c>
      <c r="F10" s="365">
        <v>7975</v>
      </c>
      <c r="G10" s="364">
        <v>11337</v>
      </c>
      <c r="H10" s="365">
        <v>14295</v>
      </c>
      <c r="I10" s="364">
        <v>14013</v>
      </c>
      <c r="J10" s="365">
        <v>17184</v>
      </c>
      <c r="K10" s="364">
        <v>20686</v>
      </c>
      <c r="L10" s="366">
        <v>33690</v>
      </c>
      <c r="M10" s="710" t="s">
        <v>322</v>
      </c>
      <c r="N10" s="852" t="s">
        <v>432</v>
      </c>
      <c r="O10" s="912" t="s">
        <v>571</v>
      </c>
      <c r="P10" s="1075" t="s">
        <v>708</v>
      </c>
      <c r="Q10" s="918" t="s">
        <v>886</v>
      </c>
    </row>
    <row r="11" spans="1:17" ht="13.5" customHeight="1">
      <c r="A11" s="42" t="s">
        <v>163</v>
      </c>
      <c r="B11" s="363">
        <v>0</v>
      </c>
      <c r="C11" s="364">
        <v>0</v>
      </c>
      <c r="D11" s="365">
        <v>0</v>
      </c>
      <c r="E11" s="364">
        <v>0</v>
      </c>
      <c r="F11" s="365">
        <v>0</v>
      </c>
      <c r="G11" s="364">
        <v>0</v>
      </c>
      <c r="H11" s="365">
        <v>0</v>
      </c>
      <c r="I11" s="364">
        <v>0</v>
      </c>
      <c r="J11" s="365">
        <v>0</v>
      </c>
      <c r="K11" s="364">
        <v>0</v>
      </c>
      <c r="L11" s="366">
        <v>0</v>
      </c>
      <c r="M11" s="710" t="s">
        <v>123</v>
      </c>
      <c r="N11" s="852" t="s">
        <v>123</v>
      </c>
      <c r="O11" s="912" t="s">
        <v>123</v>
      </c>
      <c r="P11" s="1075" t="s">
        <v>123</v>
      </c>
      <c r="Q11" s="918" t="s">
        <v>123</v>
      </c>
    </row>
    <row r="12" spans="1:17" ht="13.5" customHeight="1">
      <c r="A12" s="42" t="s">
        <v>9</v>
      </c>
      <c r="B12" s="363" t="s">
        <v>125</v>
      </c>
      <c r="C12" s="364" t="s">
        <v>125</v>
      </c>
      <c r="D12" s="365">
        <v>32395</v>
      </c>
      <c r="E12" s="364">
        <v>39828</v>
      </c>
      <c r="F12" s="365">
        <v>53489</v>
      </c>
      <c r="G12" s="364">
        <v>68280</v>
      </c>
      <c r="H12" s="365">
        <v>72324</v>
      </c>
      <c r="I12" s="364">
        <v>77368</v>
      </c>
      <c r="J12" s="365">
        <v>87263</v>
      </c>
      <c r="K12" s="364">
        <v>108735</v>
      </c>
      <c r="L12" s="366">
        <v>136260</v>
      </c>
      <c r="M12" s="710" t="s">
        <v>263</v>
      </c>
      <c r="N12" s="852" t="s">
        <v>539</v>
      </c>
      <c r="O12" s="912" t="s">
        <v>630</v>
      </c>
      <c r="P12" s="1075" t="s">
        <v>710</v>
      </c>
      <c r="Q12" s="918" t="s">
        <v>891</v>
      </c>
    </row>
    <row r="13" spans="1:17" ht="13.5" customHeight="1">
      <c r="A13" s="42" t="s">
        <v>10</v>
      </c>
      <c r="B13" s="363" t="s">
        <v>125</v>
      </c>
      <c r="C13" s="364" t="s">
        <v>125</v>
      </c>
      <c r="D13" s="365" t="s">
        <v>125</v>
      </c>
      <c r="E13" s="364" t="s">
        <v>125</v>
      </c>
      <c r="F13" s="365">
        <v>22240</v>
      </c>
      <c r="G13" s="364">
        <v>28477</v>
      </c>
      <c r="H13" s="365">
        <v>35594</v>
      </c>
      <c r="I13" s="364">
        <v>44801</v>
      </c>
      <c r="J13" s="365">
        <v>60435</v>
      </c>
      <c r="K13" s="364">
        <v>80981</v>
      </c>
      <c r="L13" s="370">
        <v>100987</v>
      </c>
      <c r="M13" s="711" t="s">
        <v>265</v>
      </c>
      <c r="N13" s="853" t="s">
        <v>369</v>
      </c>
      <c r="O13" s="913" t="s">
        <v>651</v>
      </c>
      <c r="P13" s="1076" t="s">
        <v>1284</v>
      </c>
      <c r="Q13" s="919" t="s">
        <v>898</v>
      </c>
    </row>
    <row r="14" spans="1:17" ht="13.5" customHeight="1">
      <c r="A14" s="63" t="s">
        <v>11</v>
      </c>
      <c r="B14" s="416">
        <v>122855</v>
      </c>
      <c r="C14" s="372">
        <v>373574</v>
      </c>
      <c r="D14" s="371">
        <v>622894</v>
      </c>
      <c r="E14" s="372">
        <v>735677</v>
      </c>
      <c r="F14" s="371">
        <v>928345</v>
      </c>
      <c r="G14" s="372">
        <v>1214543</v>
      </c>
      <c r="H14" s="371">
        <v>1485309</v>
      </c>
      <c r="I14" s="372">
        <v>1715998</v>
      </c>
      <c r="J14" s="371">
        <v>2065780</v>
      </c>
      <c r="K14" s="372">
        <v>2342186</v>
      </c>
      <c r="L14" s="366">
        <v>2700380</v>
      </c>
      <c r="M14" s="710" t="s">
        <v>440</v>
      </c>
      <c r="N14" s="852" t="s">
        <v>372</v>
      </c>
      <c r="O14" s="912" t="s">
        <v>631</v>
      </c>
      <c r="P14" s="1075" t="s">
        <v>714</v>
      </c>
      <c r="Q14" s="918" t="s">
        <v>904</v>
      </c>
    </row>
    <row r="15" spans="1:17" ht="13.5" customHeight="1">
      <c r="A15" s="42" t="s">
        <v>12</v>
      </c>
      <c r="B15" s="363" t="s">
        <v>125</v>
      </c>
      <c r="C15" s="364" t="s">
        <v>125</v>
      </c>
      <c r="D15" s="365">
        <v>42810</v>
      </c>
      <c r="E15" s="364">
        <v>52617</v>
      </c>
      <c r="F15" s="365">
        <v>70615</v>
      </c>
      <c r="G15" s="364">
        <v>100197</v>
      </c>
      <c r="H15" s="365">
        <v>113040</v>
      </c>
      <c r="I15" s="364">
        <v>126189</v>
      </c>
      <c r="J15" s="365">
        <v>155137</v>
      </c>
      <c r="K15" s="364">
        <v>201523</v>
      </c>
      <c r="L15" s="366">
        <v>248285</v>
      </c>
      <c r="M15" s="710" t="s">
        <v>323</v>
      </c>
      <c r="N15" s="852" t="s">
        <v>433</v>
      </c>
      <c r="O15" s="912" t="s">
        <v>575</v>
      </c>
      <c r="P15" s="1075" t="s">
        <v>716</v>
      </c>
      <c r="Q15" s="918" t="s">
        <v>911</v>
      </c>
    </row>
    <row r="16" spans="1:17" ht="13.5" customHeight="1">
      <c r="A16" s="42" t="s">
        <v>13</v>
      </c>
      <c r="B16" s="363" t="s">
        <v>125</v>
      </c>
      <c r="C16" s="364" t="s">
        <v>125</v>
      </c>
      <c r="D16" s="365">
        <v>22348</v>
      </c>
      <c r="E16" s="364">
        <v>30142</v>
      </c>
      <c r="F16" s="365">
        <v>41261</v>
      </c>
      <c r="G16" s="364">
        <v>61093</v>
      </c>
      <c r="H16" s="365">
        <v>100722</v>
      </c>
      <c r="I16" s="364">
        <v>124742</v>
      </c>
      <c r="J16" s="365">
        <v>167439</v>
      </c>
      <c r="K16" s="364">
        <v>204034</v>
      </c>
      <c r="L16" s="366">
        <v>244509</v>
      </c>
      <c r="M16" s="710" t="s">
        <v>123</v>
      </c>
      <c r="N16" s="852" t="s">
        <v>123</v>
      </c>
      <c r="O16" s="912" t="s">
        <v>123</v>
      </c>
      <c r="P16" s="1075" t="s">
        <v>123</v>
      </c>
      <c r="Q16" s="918" t="s">
        <v>123</v>
      </c>
    </row>
    <row r="17" spans="1:17" ht="13.5" customHeight="1">
      <c r="A17" s="42" t="s">
        <v>14</v>
      </c>
      <c r="B17" s="363" t="s">
        <v>125</v>
      </c>
      <c r="C17" s="364" t="s">
        <v>125</v>
      </c>
      <c r="D17" s="365" t="s">
        <v>125</v>
      </c>
      <c r="E17" s="364" t="s">
        <v>125</v>
      </c>
      <c r="F17" s="365" t="s">
        <v>125</v>
      </c>
      <c r="G17" s="364" t="s">
        <v>125</v>
      </c>
      <c r="H17" s="365" t="s">
        <v>125</v>
      </c>
      <c r="I17" s="364" t="s">
        <v>125</v>
      </c>
      <c r="J17" s="365" t="s">
        <v>150</v>
      </c>
      <c r="K17" s="364">
        <v>10572</v>
      </c>
      <c r="L17" s="366">
        <v>16490</v>
      </c>
      <c r="M17" s="710" t="s">
        <v>123</v>
      </c>
      <c r="N17" s="852" t="s">
        <v>123</v>
      </c>
      <c r="O17" s="912" t="s">
        <v>123</v>
      </c>
      <c r="P17" s="1075" t="s">
        <v>123</v>
      </c>
      <c r="Q17" s="918" t="s">
        <v>123</v>
      </c>
    </row>
    <row r="18" spans="1:17" ht="13.5" customHeight="1">
      <c r="A18" s="42" t="s">
        <v>15</v>
      </c>
      <c r="B18" s="363" t="s">
        <v>125</v>
      </c>
      <c r="C18" s="364" t="s">
        <v>125</v>
      </c>
      <c r="D18" s="365" t="s">
        <v>125</v>
      </c>
      <c r="E18" s="364">
        <v>16313</v>
      </c>
      <c r="F18" s="365" t="s">
        <v>125</v>
      </c>
      <c r="G18" s="364">
        <v>28723</v>
      </c>
      <c r="H18" s="365">
        <v>35466</v>
      </c>
      <c r="I18" s="364">
        <v>39471</v>
      </c>
      <c r="J18" s="365">
        <v>44440</v>
      </c>
      <c r="K18" s="364">
        <v>44231</v>
      </c>
      <c r="L18" s="370">
        <v>51127</v>
      </c>
      <c r="M18" s="711" t="s">
        <v>123</v>
      </c>
      <c r="N18" s="853" t="s">
        <v>123</v>
      </c>
      <c r="O18" s="913" t="s">
        <v>123</v>
      </c>
      <c r="P18" s="1076" t="s">
        <v>123</v>
      </c>
      <c r="Q18" s="919" t="s">
        <v>123</v>
      </c>
    </row>
    <row r="19" spans="1:17" ht="13.5" customHeight="1">
      <c r="A19" s="63" t="s">
        <v>16</v>
      </c>
      <c r="B19" s="416" t="s">
        <v>125</v>
      </c>
      <c r="C19" s="372">
        <v>37806.2622319956</v>
      </c>
      <c r="D19" s="371">
        <v>115133</v>
      </c>
      <c r="E19" s="372">
        <v>170702</v>
      </c>
      <c r="F19" s="371">
        <v>306015</v>
      </c>
      <c r="G19" s="372">
        <v>391188</v>
      </c>
      <c r="H19" s="371">
        <v>521623</v>
      </c>
      <c r="I19" s="372">
        <v>644621</v>
      </c>
      <c r="J19" s="371">
        <v>786275</v>
      </c>
      <c r="K19" s="372">
        <v>928402</v>
      </c>
      <c r="L19" s="366">
        <v>1110846</v>
      </c>
      <c r="M19" s="710" t="s">
        <v>270</v>
      </c>
      <c r="N19" s="852" t="s">
        <v>376</v>
      </c>
      <c r="O19" s="912" t="s">
        <v>633</v>
      </c>
      <c r="P19" s="1075" t="s">
        <v>722</v>
      </c>
      <c r="Q19" s="918" t="s">
        <v>1306</v>
      </c>
    </row>
    <row r="20" spans="1:17" ht="13.5" customHeight="1">
      <c r="A20" s="42" t="s">
        <v>17</v>
      </c>
      <c r="B20" s="363" t="s">
        <v>125</v>
      </c>
      <c r="C20" s="364" t="s">
        <v>125</v>
      </c>
      <c r="D20" s="365">
        <v>56588</v>
      </c>
      <c r="E20" s="364">
        <v>106649</v>
      </c>
      <c r="F20" s="365">
        <v>172556</v>
      </c>
      <c r="G20" s="364">
        <v>237922</v>
      </c>
      <c r="H20" s="365">
        <v>305004</v>
      </c>
      <c r="I20" s="364">
        <v>368372</v>
      </c>
      <c r="J20" s="365">
        <v>452567</v>
      </c>
      <c r="K20" s="364">
        <v>535088</v>
      </c>
      <c r="L20" s="366">
        <v>636170</v>
      </c>
      <c r="M20" s="710" t="s">
        <v>272</v>
      </c>
      <c r="N20" s="852" t="s">
        <v>540</v>
      </c>
      <c r="O20" s="912" t="s">
        <v>579</v>
      </c>
      <c r="P20" s="1075" t="s">
        <v>725</v>
      </c>
      <c r="Q20" s="918" t="s">
        <v>931</v>
      </c>
    </row>
    <row r="21" spans="1:17" ht="13.5" customHeight="1">
      <c r="A21" s="42" t="s">
        <v>159</v>
      </c>
      <c r="B21" s="363">
        <v>0</v>
      </c>
      <c r="C21" s="364">
        <v>0</v>
      </c>
      <c r="D21" s="365">
        <v>0</v>
      </c>
      <c r="E21" s="364">
        <v>0</v>
      </c>
      <c r="F21" s="365">
        <v>0</v>
      </c>
      <c r="G21" s="364">
        <v>0</v>
      </c>
      <c r="H21" s="365">
        <v>0</v>
      </c>
      <c r="I21" s="364">
        <v>0</v>
      </c>
      <c r="J21" s="365">
        <v>0</v>
      </c>
      <c r="K21" s="364" t="s">
        <v>150</v>
      </c>
      <c r="L21" s="504" t="s">
        <v>150</v>
      </c>
      <c r="M21" s="710" t="s">
        <v>123</v>
      </c>
      <c r="N21" s="852" t="s">
        <v>123</v>
      </c>
      <c r="O21" s="912" t="s">
        <v>123</v>
      </c>
      <c r="P21" s="1075" t="s">
        <v>123</v>
      </c>
      <c r="Q21" s="918" t="s">
        <v>123</v>
      </c>
    </row>
    <row r="22" spans="1:17" ht="13.5" customHeight="1">
      <c r="A22" s="42" t="s">
        <v>18</v>
      </c>
      <c r="B22" s="363" t="s">
        <v>125</v>
      </c>
      <c r="C22" s="364" t="s">
        <v>125</v>
      </c>
      <c r="D22" s="365" t="s">
        <v>125</v>
      </c>
      <c r="E22" s="364" t="s">
        <v>125</v>
      </c>
      <c r="F22" s="365" t="s">
        <v>125</v>
      </c>
      <c r="G22" s="364" t="s">
        <v>125</v>
      </c>
      <c r="H22" s="365" t="s">
        <v>125</v>
      </c>
      <c r="I22" s="364" t="s">
        <v>125</v>
      </c>
      <c r="J22" s="365" t="s">
        <v>150</v>
      </c>
      <c r="K22" s="364" t="s">
        <v>150</v>
      </c>
      <c r="L22" s="504" t="s">
        <v>150</v>
      </c>
      <c r="M22" s="710" t="s">
        <v>123</v>
      </c>
      <c r="N22" s="852" t="s">
        <v>123</v>
      </c>
      <c r="O22" s="912" t="s">
        <v>123</v>
      </c>
      <c r="P22" s="1075" t="s">
        <v>123</v>
      </c>
      <c r="Q22" s="918" t="s">
        <v>123</v>
      </c>
    </row>
    <row r="23" spans="1:17" ht="13.5" customHeight="1">
      <c r="A23" s="42" t="s">
        <v>19</v>
      </c>
      <c r="B23" s="363" t="s">
        <v>125</v>
      </c>
      <c r="C23" s="364" t="s">
        <v>125</v>
      </c>
      <c r="D23" s="365" t="s">
        <v>125</v>
      </c>
      <c r="E23" s="364" t="s">
        <v>125</v>
      </c>
      <c r="F23" s="365">
        <v>13643</v>
      </c>
      <c r="G23" s="364">
        <v>16108</v>
      </c>
      <c r="H23" s="365">
        <v>17930</v>
      </c>
      <c r="I23" s="364">
        <v>19382</v>
      </c>
      <c r="J23" s="365">
        <v>24503</v>
      </c>
      <c r="K23" s="364">
        <v>35166</v>
      </c>
      <c r="L23" s="370">
        <v>48500</v>
      </c>
      <c r="M23" s="711" t="s">
        <v>274</v>
      </c>
      <c r="N23" s="853" t="s">
        <v>377</v>
      </c>
      <c r="O23" s="913" t="s">
        <v>581</v>
      </c>
      <c r="P23" s="1076" t="s">
        <v>1285</v>
      </c>
      <c r="Q23" s="919" t="s">
        <v>941</v>
      </c>
    </row>
    <row r="24" spans="1:17" ht="13.5" customHeight="1">
      <c r="A24" s="63" t="s">
        <v>20</v>
      </c>
      <c r="B24" s="416">
        <v>3150</v>
      </c>
      <c r="C24" s="372">
        <v>12812</v>
      </c>
      <c r="D24" s="371">
        <v>48278</v>
      </c>
      <c r="E24" s="372">
        <v>89080</v>
      </c>
      <c r="F24" s="371">
        <v>110448</v>
      </c>
      <c r="G24" s="372">
        <v>195560</v>
      </c>
      <c r="H24" s="371">
        <v>300497</v>
      </c>
      <c r="I24" s="372">
        <v>363733</v>
      </c>
      <c r="J24" s="371">
        <v>466052</v>
      </c>
      <c r="K24" s="372">
        <v>588906</v>
      </c>
      <c r="L24" s="366">
        <v>707771</v>
      </c>
      <c r="M24" s="710" t="s">
        <v>441</v>
      </c>
      <c r="N24" s="852" t="s">
        <v>380</v>
      </c>
      <c r="O24" s="912" t="s">
        <v>634</v>
      </c>
      <c r="P24" s="1075" t="s">
        <v>728</v>
      </c>
      <c r="Q24" s="918" t="s">
        <v>1356</v>
      </c>
    </row>
    <row r="25" spans="1:17" ht="13.5" customHeight="1">
      <c r="A25" s="42" t="s">
        <v>21</v>
      </c>
      <c r="B25" s="363" t="s">
        <v>125</v>
      </c>
      <c r="C25" s="364" t="s">
        <v>125</v>
      </c>
      <c r="D25" s="365">
        <v>6442</v>
      </c>
      <c r="E25" s="364">
        <v>2375</v>
      </c>
      <c r="F25" s="365">
        <v>22385</v>
      </c>
      <c r="G25" s="364">
        <v>36685</v>
      </c>
      <c r="H25" s="365">
        <v>63463</v>
      </c>
      <c r="I25" s="364">
        <v>85968</v>
      </c>
      <c r="J25" s="365">
        <v>129341</v>
      </c>
      <c r="K25" s="364">
        <v>179942</v>
      </c>
      <c r="L25" s="366">
        <v>239454</v>
      </c>
      <c r="M25" s="710" t="s">
        <v>442</v>
      </c>
      <c r="N25" s="852" t="s">
        <v>381</v>
      </c>
      <c r="O25" s="912" t="s">
        <v>635</v>
      </c>
      <c r="P25" s="1075" t="s">
        <v>729</v>
      </c>
      <c r="Q25" s="918" t="s">
        <v>1359</v>
      </c>
    </row>
    <row r="26" spans="1:17" ht="13.5" customHeight="1">
      <c r="A26" s="42" t="s">
        <v>22</v>
      </c>
      <c r="B26" s="363" t="s">
        <v>125</v>
      </c>
      <c r="C26" s="364" t="s">
        <v>125</v>
      </c>
      <c r="D26" s="365" t="s">
        <v>125</v>
      </c>
      <c r="E26" s="364">
        <v>9532</v>
      </c>
      <c r="F26" s="365">
        <v>13193</v>
      </c>
      <c r="G26" s="364">
        <v>18751</v>
      </c>
      <c r="H26" s="365">
        <v>29161</v>
      </c>
      <c r="I26" s="364">
        <v>39386</v>
      </c>
      <c r="J26" s="365">
        <v>48226</v>
      </c>
      <c r="K26" s="364">
        <v>65580</v>
      </c>
      <c r="L26" s="366">
        <v>88707</v>
      </c>
      <c r="M26" s="710" t="s">
        <v>278</v>
      </c>
      <c r="N26" s="852" t="s">
        <v>382</v>
      </c>
      <c r="O26" s="912" t="s">
        <v>1255</v>
      </c>
      <c r="P26" s="1075" t="s">
        <v>730</v>
      </c>
      <c r="Q26" s="918" t="s">
        <v>953</v>
      </c>
    </row>
    <row r="27" spans="1:17" ht="13.5" customHeight="1">
      <c r="A27" s="42" t="s">
        <v>23</v>
      </c>
      <c r="B27" s="363">
        <v>0</v>
      </c>
      <c r="C27" s="364" t="s">
        <v>125</v>
      </c>
      <c r="D27" s="365">
        <v>14281</v>
      </c>
      <c r="E27" s="364" t="s">
        <v>125</v>
      </c>
      <c r="F27" s="365">
        <v>23564</v>
      </c>
      <c r="G27" s="364">
        <v>28713</v>
      </c>
      <c r="H27" s="365">
        <v>39315</v>
      </c>
      <c r="I27" s="364">
        <v>50839</v>
      </c>
      <c r="J27" s="365">
        <v>68044</v>
      </c>
      <c r="K27" s="364">
        <v>88246</v>
      </c>
      <c r="L27" s="366">
        <v>112063</v>
      </c>
      <c r="M27" s="710" t="s">
        <v>280</v>
      </c>
      <c r="N27" s="852" t="s">
        <v>541</v>
      </c>
      <c r="O27" s="912" t="s">
        <v>584</v>
      </c>
      <c r="P27" s="1075" t="s">
        <v>732</v>
      </c>
      <c r="Q27" s="918" t="s">
        <v>959</v>
      </c>
    </row>
    <row r="28" spans="1:17" ht="13.5" customHeight="1">
      <c r="A28" s="42" t="s">
        <v>24</v>
      </c>
      <c r="B28" s="363">
        <v>5690</v>
      </c>
      <c r="C28" s="364" t="s">
        <v>125</v>
      </c>
      <c r="D28" s="365">
        <v>16327</v>
      </c>
      <c r="E28" s="364">
        <v>20256</v>
      </c>
      <c r="F28" s="365">
        <v>43191</v>
      </c>
      <c r="G28" s="364">
        <v>55454</v>
      </c>
      <c r="H28" s="365">
        <v>55254</v>
      </c>
      <c r="I28" s="364">
        <v>75316</v>
      </c>
      <c r="J28" s="365">
        <v>94126</v>
      </c>
      <c r="K28" s="364">
        <v>119709</v>
      </c>
      <c r="L28" s="370">
        <v>148963</v>
      </c>
      <c r="M28" s="711" t="s">
        <v>443</v>
      </c>
      <c r="N28" s="853" t="s">
        <v>383</v>
      </c>
      <c r="O28" s="913" t="s">
        <v>587</v>
      </c>
      <c r="P28" s="1076" t="s">
        <v>733</v>
      </c>
      <c r="Q28" s="919" t="s">
        <v>966</v>
      </c>
    </row>
    <row r="29" spans="1:17" ht="13.5" customHeight="1">
      <c r="A29" s="63" t="s">
        <v>25</v>
      </c>
      <c r="B29" s="416" t="s">
        <v>125</v>
      </c>
      <c r="C29" s="372" t="s">
        <v>125</v>
      </c>
      <c r="D29" s="371">
        <v>22788</v>
      </c>
      <c r="E29" s="372">
        <v>37444</v>
      </c>
      <c r="F29" s="371">
        <v>58019</v>
      </c>
      <c r="G29" s="372">
        <v>73120</v>
      </c>
      <c r="H29" s="371">
        <v>86359</v>
      </c>
      <c r="I29" s="372">
        <v>100919</v>
      </c>
      <c r="J29" s="371">
        <v>116047</v>
      </c>
      <c r="K29" s="372">
        <v>136406</v>
      </c>
      <c r="L29" s="366">
        <v>163021</v>
      </c>
      <c r="M29" s="710" t="s">
        <v>283</v>
      </c>
      <c r="N29" s="852" t="s">
        <v>542</v>
      </c>
      <c r="O29" s="912" t="s">
        <v>589</v>
      </c>
      <c r="P29" s="1075" t="s">
        <v>736</v>
      </c>
      <c r="Q29" s="918" t="s">
        <v>971</v>
      </c>
    </row>
    <row r="30" spans="1:17" ht="13.5" customHeight="1">
      <c r="A30" s="42" t="s">
        <v>26</v>
      </c>
      <c r="B30" s="363">
        <v>0</v>
      </c>
      <c r="C30" s="364" t="s">
        <v>125</v>
      </c>
      <c r="D30" s="365" t="s">
        <v>125</v>
      </c>
      <c r="E30" s="364">
        <v>6877</v>
      </c>
      <c r="F30" s="365" t="s">
        <v>125</v>
      </c>
      <c r="G30" s="364" t="s">
        <v>125</v>
      </c>
      <c r="H30" s="365">
        <v>8432</v>
      </c>
      <c r="I30" s="364">
        <v>11052</v>
      </c>
      <c r="J30" s="365">
        <v>17785</v>
      </c>
      <c r="K30" s="364">
        <v>31577</v>
      </c>
      <c r="L30" s="366">
        <v>41000</v>
      </c>
      <c r="M30" s="710" t="s">
        <v>285</v>
      </c>
      <c r="N30" s="852" t="s">
        <v>385</v>
      </c>
      <c r="O30" s="912" t="s">
        <v>591</v>
      </c>
      <c r="P30" s="1075" t="s">
        <v>1286</v>
      </c>
      <c r="Q30" s="918" t="s">
        <v>1364</v>
      </c>
    </row>
    <row r="31" spans="1:17" ht="13.5" customHeight="1">
      <c r="A31" s="808" t="s">
        <v>27</v>
      </c>
      <c r="B31" s="363" t="s">
        <v>125</v>
      </c>
      <c r="C31" s="364" t="s">
        <v>125</v>
      </c>
      <c r="D31" s="365" t="s">
        <v>125</v>
      </c>
      <c r="E31" s="364">
        <v>51051</v>
      </c>
      <c r="F31" s="365">
        <v>79997</v>
      </c>
      <c r="G31" s="364">
        <v>95439</v>
      </c>
      <c r="H31" s="365">
        <v>115687</v>
      </c>
      <c r="I31" s="364">
        <v>126873</v>
      </c>
      <c r="J31" s="365">
        <v>152906</v>
      </c>
      <c r="K31" s="364">
        <v>192139</v>
      </c>
      <c r="L31" s="366">
        <v>249379</v>
      </c>
      <c r="M31" s="710" t="s">
        <v>324</v>
      </c>
      <c r="N31" s="852" t="s">
        <v>434</v>
      </c>
      <c r="O31" s="912" t="s">
        <v>637</v>
      </c>
      <c r="P31" s="1075" t="s">
        <v>740</v>
      </c>
      <c r="Q31" s="918" t="s">
        <v>978</v>
      </c>
    </row>
    <row r="32" spans="1:17" ht="13.5" customHeight="1">
      <c r="A32" s="42" t="s">
        <v>28</v>
      </c>
      <c r="B32" s="363" t="s">
        <v>125</v>
      </c>
      <c r="C32" s="364">
        <v>15802</v>
      </c>
      <c r="D32" s="365">
        <v>53700</v>
      </c>
      <c r="E32" s="364">
        <v>82699</v>
      </c>
      <c r="F32" s="365">
        <v>125630</v>
      </c>
      <c r="G32" s="364">
        <v>147139</v>
      </c>
      <c r="H32" s="365">
        <v>181426</v>
      </c>
      <c r="I32" s="364">
        <v>207344</v>
      </c>
      <c r="J32" s="365">
        <v>230333</v>
      </c>
      <c r="K32" s="364">
        <v>253576</v>
      </c>
      <c r="L32" s="366">
        <v>302537</v>
      </c>
      <c r="M32" s="710" t="s">
        <v>123</v>
      </c>
      <c r="N32" s="852" t="s">
        <v>123</v>
      </c>
      <c r="O32" s="912" t="s">
        <v>123</v>
      </c>
      <c r="P32" s="1075" t="s">
        <v>123</v>
      </c>
      <c r="Q32" s="918" t="s">
        <v>123</v>
      </c>
    </row>
    <row r="33" spans="1:17" ht="13.5" customHeight="1">
      <c r="A33" s="42" t="s">
        <v>29</v>
      </c>
      <c r="B33" s="363">
        <v>786</v>
      </c>
      <c r="C33" s="364" t="s">
        <v>125</v>
      </c>
      <c r="D33" s="365">
        <v>25482</v>
      </c>
      <c r="E33" s="364">
        <v>41428</v>
      </c>
      <c r="F33" s="365">
        <v>52505</v>
      </c>
      <c r="G33" s="364">
        <v>80588</v>
      </c>
      <c r="H33" s="365">
        <v>111182</v>
      </c>
      <c r="I33" s="364">
        <v>135360</v>
      </c>
      <c r="J33" s="365">
        <v>175202</v>
      </c>
      <c r="K33" s="364">
        <v>236310</v>
      </c>
      <c r="L33" s="370">
        <v>299861</v>
      </c>
      <c r="M33" s="711" t="s">
        <v>444</v>
      </c>
      <c r="N33" s="853" t="s">
        <v>389</v>
      </c>
      <c r="O33" s="913" t="s">
        <v>638</v>
      </c>
      <c r="P33" s="1076" t="s">
        <v>744</v>
      </c>
      <c r="Q33" s="919" t="s">
        <v>986</v>
      </c>
    </row>
    <row r="34" spans="1:17" ht="13.5" customHeight="1">
      <c r="A34" s="63" t="s">
        <v>30</v>
      </c>
      <c r="B34" s="416" t="s">
        <v>125</v>
      </c>
      <c r="C34" s="372">
        <v>25975</v>
      </c>
      <c r="D34" s="371">
        <v>40870</v>
      </c>
      <c r="E34" s="372">
        <v>51640</v>
      </c>
      <c r="F34" s="371">
        <v>67527</v>
      </c>
      <c r="G34" s="372">
        <v>86184</v>
      </c>
      <c r="H34" s="371">
        <v>98316</v>
      </c>
      <c r="I34" s="372">
        <v>115244</v>
      </c>
      <c r="J34" s="371">
        <v>134914</v>
      </c>
      <c r="K34" s="372">
        <v>159137</v>
      </c>
      <c r="L34" s="366">
        <v>188181</v>
      </c>
      <c r="M34" s="710" t="s">
        <v>445</v>
      </c>
      <c r="N34" s="852" t="s">
        <v>390</v>
      </c>
      <c r="O34" s="912" t="s">
        <v>595</v>
      </c>
      <c r="P34" s="1075" t="s">
        <v>1287</v>
      </c>
      <c r="Q34" s="918" t="s">
        <v>993</v>
      </c>
    </row>
    <row r="35" spans="1:17" ht="13.5" customHeight="1">
      <c r="A35" s="42" t="s">
        <v>31</v>
      </c>
      <c r="B35" s="363" t="s">
        <v>125</v>
      </c>
      <c r="C35" s="364" t="s">
        <v>125</v>
      </c>
      <c r="D35" s="365" t="s">
        <v>125</v>
      </c>
      <c r="E35" s="364" t="s">
        <v>125</v>
      </c>
      <c r="F35" s="365" t="s">
        <v>125</v>
      </c>
      <c r="G35" s="364" t="s">
        <v>125</v>
      </c>
      <c r="H35" s="365" t="s">
        <v>125</v>
      </c>
      <c r="I35" s="364">
        <v>33650</v>
      </c>
      <c r="J35" s="365">
        <v>41740</v>
      </c>
      <c r="K35" s="364">
        <v>52892</v>
      </c>
      <c r="L35" s="366">
        <v>71993</v>
      </c>
      <c r="M35" s="710" t="s">
        <v>325</v>
      </c>
      <c r="N35" s="852" t="s">
        <v>543</v>
      </c>
      <c r="O35" s="912" t="s">
        <v>597</v>
      </c>
      <c r="P35" s="1075" t="s">
        <v>747</v>
      </c>
      <c r="Q35" s="918" t="s">
        <v>998</v>
      </c>
    </row>
    <row r="36" spans="1:17" ht="13.5" customHeight="1">
      <c r="A36" s="42" t="s">
        <v>32</v>
      </c>
      <c r="B36" s="363" t="s">
        <v>125</v>
      </c>
      <c r="C36" s="364" t="s">
        <v>125</v>
      </c>
      <c r="D36" s="365">
        <v>38759</v>
      </c>
      <c r="E36" s="364">
        <v>53250</v>
      </c>
      <c r="F36" s="365">
        <v>68186</v>
      </c>
      <c r="G36" s="364">
        <v>84642</v>
      </c>
      <c r="H36" s="365">
        <v>114861</v>
      </c>
      <c r="I36" s="364">
        <v>138046</v>
      </c>
      <c r="J36" s="365">
        <v>182119</v>
      </c>
      <c r="K36" s="364">
        <v>233916</v>
      </c>
      <c r="L36" s="366">
        <v>282904</v>
      </c>
      <c r="M36" s="710" t="s">
        <v>292</v>
      </c>
      <c r="N36" s="852" t="s">
        <v>391</v>
      </c>
      <c r="O36" s="912" t="s">
        <v>599</v>
      </c>
      <c r="P36" s="1075" t="s">
        <v>750</v>
      </c>
      <c r="Q36" s="918" t="s">
        <v>1004</v>
      </c>
    </row>
    <row r="37" spans="1:17" ht="13.5" customHeight="1">
      <c r="A37" s="42" t="s">
        <v>33</v>
      </c>
      <c r="B37" s="363" t="s">
        <v>125</v>
      </c>
      <c r="C37" s="364" t="s">
        <v>125</v>
      </c>
      <c r="D37" s="365">
        <v>1760</v>
      </c>
      <c r="E37" s="364">
        <v>2842</v>
      </c>
      <c r="F37" s="365">
        <v>4272</v>
      </c>
      <c r="G37" s="364">
        <v>7108</v>
      </c>
      <c r="H37" s="365">
        <v>6549</v>
      </c>
      <c r="I37" s="364">
        <v>13119</v>
      </c>
      <c r="J37" s="365">
        <v>19417</v>
      </c>
      <c r="K37" s="364">
        <v>28238</v>
      </c>
      <c r="L37" s="366">
        <v>36183</v>
      </c>
      <c r="M37" s="710" t="s">
        <v>294</v>
      </c>
      <c r="N37" s="852" t="s">
        <v>392</v>
      </c>
      <c r="O37" s="912" t="s">
        <v>602</v>
      </c>
      <c r="P37" s="1075" t="s">
        <v>751</v>
      </c>
      <c r="Q37" s="918" t="s">
        <v>1010</v>
      </c>
    </row>
    <row r="38" spans="1:17" ht="13.5" customHeight="1">
      <c r="A38" s="42" t="s">
        <v>34</v>
      </c>
      <c r="B38" s="363" t="s">
        <v>125</v>
      </c>
      <c r="C38" s="364" t="s">
        <v>125</v>
      </c>
      <c r="D38" s="365" t="s">
        <v>125</v>
      </c>
      <c r="E38" s="364">
        <v>9293</v>
      </c>
      <c r="F38" s="365">
        <v>13637</v>
      </c>
      <c r="G38" s="364">
        <v>11547</v>
      </c>
      <c r="H38" s="365">
        <v>16117</v>
      </c>
      <c r="I38" s="364">
        <v>18285</v>
      </c>
      <c r="J38" s="365">
        <v>25599</v>
      </c>
      <c r="K38" s="364">
        <v>35180</v>
      </c>
      <c r="L38" s="370">
        <v>46283</v>
      </c>
      <c r="M38" s="711" t="s">
        <v>295</v>
      </c>
      <c r="N38" s="853" t="s">
        <v>394</v>
      </c>
      <c r="O38" s="913" t="s">
        <v>653</v>
      </c>
      <c r="P38" s="1076" t="s">
        <v>754</v>
      </c>
      <c r="Q38" s="919" t="s">
        <v>1017</v>
      </c>
    </row>
    <row r="39" spans="1:17" ht="13.5" customHeight="1">
      <c r="A39" s="63" t="s">
        <v>35</v>
      </c>
      <c r="B39" s="416" t="s">
        <v>125</v>
      </c>
      <c r="C39" s="372" t="s">
        <v>125</v>
      </c>
      <c r="D39" s="371">
        <v>10023</v>
      </c>
      <c r="E39" s="372" t="s">
        <v>125</v>
      </c>
      <c r="F39" s="371">
        <v>17598</v>
      </c>
      <c r="G39" s="372">
        <v>24073</v>
      </c>
      <c r="H39" s="371">
        <v>36662</v>
      </c>
      <c r="I39" s="372">
        <v>47934</v>
      </c>
      <c r="J39" s="371">
        <v>61014</v>
      </c>
      <c r="K39" s="372">
        <v>74879</v>
      </c>
      <c r="L39" s="366">
        <v>93145</v>
      </c>
      <c r="M39" s="710" t="s">
        <v>297</v>
      </c>
      <c r="N39" s="852" t="s">
        <v>395</v>
      </c>
      <c r="O39" s="912" t="s">
        <v>605</v>
      </c>
      <c r="P39" s="1075" t="s">
        <v>757</v>
      </c>
      <c r="Q39" s="918" t="s">
        <v>1022</v>
      </c>
    </row>
    <row r="40" spans="1:17" ht="13.5" customHeight="1">
      <c r="A40" s="42" t="s">
        <v>36</v>
      </c>
      <c r="B40" s="363" t="s">
        <v>125</v>
      </c>
      <c r="C40" s="364" t="s">
        <v>125</v>
      </c>
      <c r="D40" s="365">
        <v>3339</v>
      </c>
      <c r="E40" s="364">
        <v>5651</v>
      </c>
      <c r="F40" s="365">
        <v>9618</v>
      </c>
      <c r="G40" s="364">
        <v>11781</v>
      </c>
      <c r="H40" s="365">
        <v>14630</v>
      </c>
      <c r="I40" s="364">
        <v>17823</v>
      </c>
      <c r="J40" s="365">
        <v>23555</v>
      </c>
      <c r="K40" s="364">
        <v>31843</v>
      </c>
      <c r="L40" s="366">
        <v>42835</v>
      </c>
      <c r="M40" s="710" t="s">
        <v>298</v>
      </c>
      <c r="N40" s="852" t="s">
        <v>396</v>
      </c>
      <c r="O40" s="912" t="s">
        <v>640</v>
      </c>
      <c r="P40" s="1075" t="s">
        <v>1288</v>
      </c>
      <c r="Q40" s="918" t="s">
        <v>1026</v>
      </c>
    </row>
    <row r="41" spans="1:17" ht="13.5" customHeight="1">
      <c r="A41" s="42" t="s">
        <v>37</v>
      </c>
      <c r="B41" s="363" t="s">
        <v>125</v>
      </c>
      <c r="C41" s="364" t="s">
        <v>125</v>
      </c>
      <c r="D41" s="365">
        <v>59332</v>
      </c>
      <c r="E41" s="364">
        <v>102430</v>
      </c>
      <c r="F41" s="365">
        <v>151829</v>
      </c>
      <c r="G41" s="364">
        <v>172472</v>
      </c>
      <c r="H41" s="365">
        <v>197615</v>
      </c>
      <c r="I41" s="364">
        <v>211540</v>
      </c>
      <c r="J41" s="365">
        <v>251754</v>
      </c>
      <c r="K41" s="364">
        <v>301789</v>
      </c>
      <c r="L41" s="366">
        <v>372949</v>
      </c>
      <c r="M41" s="710" t="s">
        <v>327</v>
      </c>
      <c r="N41" s="852" t="s">
        <v>436</v>
      </c>
      <c r="O41" s="912" t="s">
        <v>641</v>
      </c>
      <c r="P41" s="1075" t="s">
        <v>759</v>
      </c>
      <c r="Q41" s="918" t="s">
        <v>1030</v>
      </c>
    </row>
    <row r="42" spans="1:17" ht="13.5" customHeight="1">
      <c r="A42" s="42" t="s">
        <v>38</v>
      </c>
      <c r="B42" s="363" t="s">
        <v>125</v>
      </c>
      <c r="C42" s="364" t="s">
        <v>125</v>
      </c>
      <c r="D42" s="365" t="s">
        <v>125</v>
      </c>
      <c r="E42" s="364">
        <v>7578</v>
      </c>
      <c r="F42" s="365" t="s">
        <v>125</v>
      </c>
      <c r="G42" s="364">
        <v>18224</v>
      </c>
      <c r="H42" s="365">
        <v>22607</v>
      </c>
      <c r="I42" s="364">
        <v>26948</v>
      </c>
      <c r="J42" s="365">
        <v>36546</v>
      </c>
      <c r="K42" s="364">
        <v>51375</v>
      </c>
      <c r="L42" s="366">
        <v>68359</v>
      </c>
      <c r="M42" s="710" t="s">
        <v>300</v>
      </c>
      <c r="N42" s="852" t="s">
        <v>401</v>
      </c>
      <c r="O42" s="912" t="s">
        <v>1256</v>
      </c>
      <c r="P42" s="1075" t="s">
        <v>762</v>
      </c>
      <c r="Q42" s="918" t="s">
        <v>1034</v>
      </c>
    </row>
    <row r="43" spans="1:17" ht="13.5" customHeight="1">
      <c r="A43" s="42" t="s">
        <v>39</v>
      </c>
      <c r="B43" s="363">
        <v>9307</v>
      </c>
      <c r="C43" s="364">
        <v>41656</v>
      </c>
      <c r="D43" s="365">
        <v>124146</v>
      </c>
      <c r="E43" s="364">
        <v>197135</v>
      </c>
      <c r="F43" s="365">
        <v>285814</v>
      </c>
      <c r="G43" s="364">
        <v>338229</v>
      </c>
      <c r="H43" s="365">
        <v>391686</v>
      </c>
      <c r="I43" s="364">
        <v>438241</v>
      </c>
      <c r="J43" s="365">
        <v>497071</v>
      </c>
      <c r="K43" s="364">
        <v>536980</v>
      </c>
      <c r="L43" s="370">
        <v>641321</v>
      </c>
      <c r="M43" s="711" t="s">
        <v>302</v>
      </c>
      <c r="N43" s="853" t="s">
        <v>404</v>
      </c>
      <c r="O43" s="913" t="s">
        <v>1257</v>
      </c>
      <c r="P43" s="1076" t="s">
        <v>765</v>
      </c>
      <c r="Q43" s="919" t="s">
        <v>1040</v>
      </c>
    </row>
    <row r="44" spans="1:17" ht="13.5" customHeight="1">
      <c r="A44" s="63" t="s">
        <v>40</v>
      </c>
      <c r="B44" s="416" t="s">
        <v>125</v>
      </c>
      <c r="C44" s="372">
        <v>8662.38180318857</v>
      </c>
      <c r="D44" s="371">
        <v>23815</v>
      </c>
      <c r="E44" s="372">
        <v>41332</v>
      </c>
      <c r="F44" s="371">
        <v>65582</v>
      </c>
      <c r="G44" s="372">
        <v>89680</v>
      </c>
      <c r="H44" s="371">
        <v>124031</v>
      </c>
      <c r="I44" s="372">
        <v>161642</v>
      </c>
      <c r="J44" s="371">
        <v>210958</v>
      </c>
      <c r="K44" s="372">
        <v>264248</v>
      </c>
      <c r="L44" s="366">
        <v>340520</v>
      </c>
      <c r="M44" s="710" t="s">
        <v>446</v>
      </c>
      <c r="N44" s="852" t="s">
        <v>407</v>
      </c>
      <c r="O44" s="912" t="s">
        <v>642</v>
      </c>
      <c r="P44" s="1075" t="s">
        <v>769</v>
      </c>
      <c r="Q44" s="918" t="s">
        <v>1043</v>
      </c>
    </row>
    <row r="45" spans="1:17" ht="13.5" customHeight="1">
      <c r="A45" s="42" t="s">
        <v>41</v>
      </c>
      <c r="B45" s="363" t="s">
        <v>125</v>
      </c>
      <c r="C45" s="364" t="s">
        <v>125</v>
      </c>
      <c r="D45" s="365" t="s">
        <v>125</v>
      </c>
      <c r="E45" s="364" t="s">
        <v>125</v>
      </c>
      <c r="F45" s="365">
        <v>4849</v>
      </c>
      <c r="G45" s="364">
        <v>6575</v>
      </c>
      <c r="H45" s="365">
        <v>8826</v>
      </c>
      <c r="I45" s="364">
        <v>11593</v>
      </c>
      <c r="J45" s="365">
        <v>14034</v>
      </c>
      <c r="K45" s="364">
        <v>19412</v>
      </c>
      <c r="L45" s="366">
        <v>23874</v>
      </c>
      <c r="M45" s="710" t="s">
        <v>447</v>
      </c>
      <c r="N45" s="852" t="s">
        <v>408</v>
      </c>
      <c r="O45" s="912" t="s">
        <v>610</v>
      </c>
      <c r="P45" s="1075" t="s">
        <v>772</v>
      </c>
      <c r="Q45" s="918" t="s">
        <v>1049</v>
      </c>
    </row>
    <row r="46" spans="1:17" ht="13.5" customHeight="1">
      <c r="A46" s="42" t="s">
        <v>431</v>
      </c>
      <c r="B46" s="363">
        <v>0</v>
      </c>
      <c r="C46" s="364"/>
      <c r="D46" s="365">
        <v>0</v>
      </c>
      <c r="E46" s="364"/>
      <c r="F46" s="365">
        <v>0</v>
      </c>
      <c r="G46" s="364"/>
      <c r="H46" s="365">
        <v>0</v>
      </c>
      <c r="I46" s="364"/>
      <c r="J46" s="365">
        <v>0</v>
      </c>
      <c r="K46" s="364"/>
      <c r="L46" s="366">
        <v>0</v>
      </c>
      <c r="M46" s="710">
        <v>0</v>
      </c>
      <c r="N46" s="852" t="s">
        <v>123</v>
      </c>
      <c r="O46" s="912" t="s">
        <v>123</v>
      </c>
      <c r="P46" s="1075" t="s">
        <v>123</v>
      </c>
      <c r="Q46" s="918" t="s">
        <v>123</v>
      </c>
    </row>
    <row r="47" spans="1:17" ht="13.5" customHeight="1">
      <c r="A47" s="42" t="s">
        <v>42</v>
      </c>
      <c r="B47" s="363" t="s">
        <v>125</v>
      </c>
      <c r="C47" s="364">
        <v>33603</v>
      </c>
      <c r="D47" s="365">
        <v>55046</v>
      </c>
      <c r="E47" s="364">
        <v>87567</v>
      </c>
      <c r="F47" s="365">
        <v>112527</v>
      </c>
      <c r="G47" s="364">
        <v>151612</v>
      </c>
      <c r="H47" s="365">
        <v>205140</v>
      </c>
      <c r="I47" s="364">
        <v>243689</v>
      </c>
      <c r="J47" s="365">
        <v>303969</v>
      </c>
      <c r="K47" s="364">
        <v>369386</v>
      </c>
      <c r="L47" s="366">
        <v>455336</v>
      </c>
      <c r="M47" s="710" t="s">
        <v>448</v>
      </c>
      <c r="N47" s="852" t="s">
        <v>409</v>
      </c>
      <c r="O47" s="912" t="s">
        <v>643</v>
      </c>
      <c r="P47" s="1075" t="s">
        <v>776</v>
      </c>
      <c r="Q47" s="918" t="s">
        <v>1056</v>
      </c>
    </row>
    <row r="48" spans="1:17" ht="13.5" customHeight="1">
      <c r="A48" s="42" t="s">
        <v>43</v>
      </c>
      <c r="B48" s="363" t="s">
        <v>125</v>
      </c>
      <c r="C48" s="364" t="s">
        <v>125</v>
      </c>
      <c r="D48" s="365" t="s">
        <v>125</v>
      </c>
      <c r="E48" s="364">
        <v>31321</v>
      </c>
      <c r="F48" s="365">
        <v>39978</v>
      </c>
      <c r="G48" s="364">
        <v>50617</v>
      </c>
      <c r="H48" s="365">
        <v>65378</v>
      </c>
      <c r="I48" s="364">
        <v>78248</v>
      </c>
      <c r="J48" s="365">
        <v>106031</v>
      </c>
      <c r="K48" s="364">
        <v>129996</v>
      </c>
      <c r="L48" s="366">
        <v>158490</v>
      </c>
      <c r="M48" s="710" t="s">
        <v>449</v>
      </c>
      <c r="N48" s="852" t="s">
        <v>410</v>
      </c>
      <c r="O48" s="912" t="s">
        <v>611</v>
      </c>
      <c r="P48" s="1075" t="s">
        <v>778</v>
      </c>
      <c r="Q48" s="918" t="s">
        <v>1062</v>
      </c>
    </row>
    <row r="49" spans="1:17" ht="13.5" customHeight="1">
      <c r="A49" s="42" t="s">
        <v>44</v>
      </c>
      <c r="B49" s="363" t="s">
        <v>125</v>
      </c>
      <c r="C49" s="364">
        <v>19989</v>
      </c>
      <c r="D49" s="365">
        <v>31644</v>
      </c>
      <c r="E49" s="364">
        <v>25877</v>
      </c>
      <c r="F49" s="365">
        <v>57899</v>
      </c>
      <c r="G49" s="364">
        <v>68747</v>
      </c>
      <c r="H49" s="365">
        <v>82555</v>
      </c>
      <c r="I49" s="364">
        <v>95654</v>
      </c>
      <c r="J49" s="365">
        <v>117253</v>
      </c>
      <c r="K49" s="364">
        <v>142483</v>
      </c>
      <c r="L49" s="370">
        <v>171861</v>
      </c>
      <c r="M49" s="711" t="s">
        <v>306</v>
      </c>
      <c r="N49" s="853" t="s">
        <v>544</v>
      </c>
      <c r="O49" s="913" t="s">
        <v>644</v>
      </c>
      <c r="P49" s="1076" t="s">
        <v>780</v>
      </c>
      <c r="Q49" s="919" t="s">
        <v>1069</v>
      </c>
    </row>
    <row r="50" spans="1:17" ht="13.5" customHeight="1">
      <c r="A50" s="63" t="s">
        <v>45</v>
      </c>
      <c r="B50" s="416">
        <v>7377</v>
      </c>
      <c r="C50" s="372">
        <v>18313</v>
      </c>
      <c r="D50" s="371">
        <v>60083</v>
      </c>
      <c r="E50" s="372">
        <v>89595</v>
      </c>
      <c r="F50" s="371">
        <v>136829</v>
      </c>
      <c r="G50" s="372">
        <v>162258</v>
      </c>
      <c r="H50" s="371">
        <v>200501</v>
      </c>
      <c r="I50" s="372">
        <v>230322</v>
      </c>
      <c r="J50" s="371">
        <v>284870</v>
      </c>
      <c r="K50" s="372">
        <v>346720</v>
      </c>
      <c r="L50" s="366">
        <v>436503</v>
      </c>
      <c r="M50" s="710" t="s">
        <v>307</v>
      </c>
      <c r="N50" s="852" t="s">
        <v>412</v>
      </c>
      <c r="O50" s="912" t="s">
        <v>645</v>
      </c>
      <c r="P50" s="1075" t="s">
        <v>781</v>
      </c>
      <c r="Q50" s="918" t="s">
        <v>1317</v>
      </c>
    </row>
    <row r="51" spans="1:17" ht="13.5" customHeight="1">
      <c r="A51" s="42" t="s">
        <v>46</v>
      </c>
      <c r="B51" s="363">
        <v>0</v>
      </c>
      <c r="C51" s="364">
        <v>0</v>
      </c>
      <c r="D51" s="365">
        <v>0</v>
      </c>
      <c r="E51" s="364" t="s">
        <v>125</v>
      </c>
      <c r="F51" s="365" t="s">
        <v>125</v>
      </c>
      <c r="G51" s="364" t="s">
        <v>125</v>
      </c>
      <c r="H51" s="365" t="s">
        <v>125</v>
      </c>
      <c r="I51" s="364" t="s">
        <v>125</v>
      </c>
      <c r="J51" s="365" t="s">
        <v>125</v>
      </c>
      <c r="K51" s="364" t="s">
        <v>150</v>
      </c>
      <c r="L51" s="504" t="s">
        <v>150</v>
      </c>
      <c r="M51" s="710" t="s">
        <v>123</v>
      </c>
      <c r="N51" s="852" t="s">
        <v>123</v>
      </c>
      <c r="O51" s="912" t="s">
        <v>123</v>
      </c>
      <c r="P51" s="1075" t="s">
        <v>123</v>
      </c>
      <c r="Q51" s="918" t="s">
        <v>123</v>
      </c>
    </row>
    <row r="52" spans="1:17" ht="13.5" customHeight="1">
      <c r="A52" s="42" t="s">
        <v>47</v>
      </c>
      <c r="B52" s="363">
        <v>0</v>
      </c>
      <c r="C52" s="364" t="s">
        <v>125</v>
      </c>
      <c r="D52" s="365" t="s">
        <v>125</v>
      </c>
      <c r="E52" s="364" t="s">
        <v>125</v>
      </c>
      <c r="F52" s="365" t="s">
        <v>125</v>
      </c>
      <c r="G52" s="364" t="s">
        <v>125</v>
      </c>
      <c r="H52" s="365" t="s">
        <v>125</v>
      </c>
      <c r="I52" s="364" t="s">
        <v>125</v>
      </c>
      <c r="J52" s="365" t="s">
        <v>150</v>
      </c>
      <c r="K52" s="364" t="s">
        <v>150</v>
      </c>
      <c r="L52" s="504" t="s">
        <v>150</v>
      </c>
      <c r="M52" s="710" t="s">
        <v>123</v>
      </c>
      <c r="N52" s="852" t="s">
        <v>123</v>
      </c>
      <c r="O52" s="912" t="s">
        <v>123</v>
      </c>
      <c r="P52" s="1075" t="s">
        <v>123</v>
      </c>
      <c r="Q52" s="918" t="s">
        <v>123</v>
      </c>
    </row>
    <row r="53" spans="1:17" ht="13.5" customHeight="1">
      <c r="A53" s="42" t="s">
        <v>48</v>
      </c>
      <c r="B53" s="363" t="s">
        <v>125</v>
      </c>
      <c r="C53" s="364" t="s">
        <v>125</v>
      </c>
      <c r="D53" s="365">
        <v>5168</v>
      </c>
      <c r="E53" s="364">
        <v>9704</v>
      </c>
      <c r="F53" s="365">
        <v>18686</v>
      </c>
      <c r="G53" s="364">
        <v>26184</v>
      </c>
      <c r="H53" s="365">
        <v>38293</v>
      </c>
      <c r="I53" s="364">
        <v>52667</v>
      </c>
      <c r="J53" s="365">
        <v>77599</v>
      </c>
      <c r="K53" s="364">
        <v>98583</v>
      </c>
      <c r="L53" s="366">
        <v>128042</v>
      </c>
      <c r="M53" s="710" t="s">
        <v>450</v>
      </c>
      <c r="N53" s="852" t="s">
        <v>415</v>
      </c>
      <c r="O53" s="912" t="s">
        <v>616</v>
      </c>
      <c r="P53" s="1075" t="s">
        <v>1289</v>
      </c>
      <c r="Q53" s="918" t="s">
        <v>1084</v>
      </c>
    </row>
    <row r="54" spans="1:17" ht="13.5" customHeight="1">
      <c r="A54" s="42" t="s">
        <v>49</v>
      </c>
      <c r="B54" s="363" t="s">
        <v>125</v>
      </c>
      <c r="C54" s="364" t="s">
        <v>125</v>
      </c>
      <c r="D54" s="365" t="s">
        <v>125</v>
      </c>
      <c r="E54" s="364">
        <v>1652</v>
      </c>
      <c r="F54" s="365">
        <v>2869</v>
      </c>
      <c r="G54" s="364">
        <v>4389</v>
      </c>
      <c r="H54" s="365">
        <v>6308</v>
      </c>
      <c r="I54" s="364">
        <v>8637</v>
      </c>
      <c r="J54" s="365">
        <v>11635</v>
      </c>
      <c r="K54" s="364">
        <v>15230</v>
      </c>
      <c r="L54" s="370">
        <v>18357</v>
      </c>
      <c r="M54" s="711" t="s">
        <v>309</v>
      </c>
      <c r="N54" s="853" t="s">
        <v>545</v>
      </c>
      <c r="O54" s="913" t="s">
        <v>618</v>
      </c>
      <c r="P54" s="1076" t="s">
        <v>787</v>
      </c>
      <c r="Q54" s="919" t="s">
        <v>1088</v>
      </c>
    </row>
    <row r="55" spans="1:17" ht="13.5" customHeight="1">
      <c r="A55" s="63" t="s">
        <v>50</v>
      </c>
      <c r="B55" s="416" t="s">
        <v>125</v>
      </c>
      <c r="C55" s="372" t="s">
        <v>125</v>
      </c>
      <c r="D55" s="371">
        <v>13705</v>
      </c>
      <c r="E55" s="372">
        <v>22902</v>
      </c>
      <c r="F55" s="371">
        <v>42571</v>
      </c>
      <c r="G55" s="372">
        <v>57984</v>
      </c>
      <c r="H55" s="371">
        <v>74034</v>
      </c>
      <c r="I55" s="372">
        <v>92777</v>
      </c>
      <c r="J55" s="371">
        <v>116785</v>
      </c>
      <c r="K55" s="372">
        <v>147922</v>
      </c>
      <c r="L55" s="366">
        <v>193879</v>
      </c>
      <c r="M55" s="710" t="s">
        <v>310</v>
      </c>
      <c r="N55" s="852" t="s">
        <v>418</v>
      </c>
      <c r="O55" s="912" t="s">
        <v>619</v>
      </c>
      <c r="P55" s="1075" t="s">
        <v>790</v>
      </c>
      <c r="Q55" s="918" t="s">
        <v>1095</v>
      </c>
    </row>
    <row r="56" spans="1:17" ht="13.5" customHeight="1">
      <c r="A56" s="42" t="s">
        <v>51</v>
      </c>
      <c r="B56" s="363" t="s">
        <v>125</v>
      </c>
      <c r="C56" s="364">
        <v>73117</v>
      </c>
      <c r="D56" s="365">
        <v>158513</v>
      </c>
      <c r="E56" s="364">
        <v>197668</v>
      </c>
      <c r="F56" s="365">
        <v>300752</v>
      </c>
      <c r="G56" s="364">
        <v>368796</v>
      </c>
      <c r="H56" s="365">
        <v>486833</v>
      </c>
      <c r="I56" s="364">
        <v>597447</v>
      </c>
      <c r="J56" s="365">
        <v>772697</v>
      </c>
      <c r="K56" s="364">
        <v>930997</v>
      </c>
      <c r="L56" s="366">
        <v>1104776</v>
      </c>
      <c r="M56" s="710" t="s">
        <v>451</v>
      </c>
      <c r="N56" s="852" t="s">
        <v>419</v>
      </c>
      <c r="O56" s="912" t="s">
        <v>646</v>
      </c>
      <c r="P56" s="1075" t="s">
        <v>791</v>
      </c>
      <c r="Q56" s="918" t="s">
        <v>1101</v>
      </c>
    </row>
    <row r="57" spans="1:17" ht="13.5" customHeight="1">
      <c r="A57" s="42" t="s">
        <v>52</v>
      </c>
      <c r="B57" s="363" t="s">
        <v>125</v>
      </c>
      <c r="C57" s="364" t="s">
        <v>125</v>
      </c>
      <c r="D57" s="365">
        <v>17352</v>
      </c>
      <c r="E57" s="364">
        <v>23476</v>
      </c>
      <c r="F57" s="365">
        <v>33306</v>
      </c>
      <c r="G57" s="364">
        <v>47637</v>
      </c>
      <c r="H57" s="365">
        <v>57025</v>
      </c>
      <c r="I57" s="364">
        <v>65648</v>
      </c>
      <c r="J57" s="365">
        <v>76466</v>
      </c>
      <c r="K57" s="364">
        <v>95656</v>
      </c>
      <c r="L57" s="366">
        <v>113033</v>
      </c>
      <c r="M57" s="710" t="s">
        <v>313</v>
      </c>
      <c r="N57" s="852" t="s">
        <v>421</v>
      </c>
      <c r="O57" s="912" t="s">
        <v>622</v>
      </c>
      <c r="P57" s="1075" t="s">
        <v>792</v>
      </c>
      <c r="Q57" s="918" t="s">
        <v>1108</v>
      </c>
    </row>
    <row r="58" spans="1:17" ht="13.5" customHeight="1">
      <c r="A58" s="42" t="s">
        <v>53</v>
      </c>
      <c r="B58" s="363">
        <v>0</v>
      </c>
      <c r="C58" s="364" t="s">
        <v>125</v>
      </c>
      <c r="D58" s="365" t="s">
        <v>125</v>
      </c>
      <c r="E58" s="364" t="s">
        <v>125</v>
      </c>
      <c r="F58" s="365" t="s">
        <v>125</v>
      </c>
      <c r="G58" s="364">
        <v>9409</v>
      </c>
      <c r="H58" s="365">
        <v>12062</v>
      </c>
      <c r="I58" s="364">
        <v>15072</v>
      </c>
      <c r="J58" s="365">
        <v>18646</v>
      </c>
      <c r="K58" s="364">
        <v>22519</v>
      </c>
      <c r="L58" s="366">
        <v>28524</v>
      </c>
      <c r="M58" s="710" t="s">
        <v>314</v>
      </c>
      <c r="N58" s="852" t="s">
        <v>422</v>
      </c>
      <c r="O58" s="912" t="s">
        <v>623</v>
      </c>
      <c r="P58" s="1075" t="s">
        <v>794</v>
      </c>
      <c r="Q58" s="918" t="s">
        <v>1113</v>
      </c>
    </row>
    <row r="59" spans="1:17" ht="13.5" customHeight="1">
      <c r="A59" s="42" t="s">
        <v>73</v>
      </c>
      <c r="B59" s="363">
        <v>0</v>
      </c>
      <c r="C59" s="364">
        <v>0</v>
      </c>
      <c r="D59" s="365">
        <v>0</v>
      </c>
      <c r="E59" s="364" t="s">
        <v>125</v>
      </c>
      <c r="F59" s="365" t="s">
        <v>125</v>
      </c>
      <c r="G59" s="364" t="s">
        <v>125</v>
      </c>
      <c r="H59" s="365" t="s">
        <v>125</v>
      </c>
      <c r="I59" s="364" t="s">
        <v>125</v>
      </c>
      <c r="J59" s="365" t="s">
        <v>150</v>
      </c>
      <c r="K59" s="364" t="s">
        <v>150</v>
      </c>
      <c r="L59" s="505" t="s">
        <v>150</v>
      </c>
      <c r="M59" s="711" t="s">
        <v>123</v>
      </c>
      <c r="N59" s="853" t="s">
        <v>123</v>
      </c>
      <c r="O59" s="913" t="s">
        <v>123</v>
      </c>
      <c r="P59" s="1076" t="s">
        <v>123</v>
      </c>
      <c r="Q59" s="919" t="s">
        <v>123</v>
      </c>
    </row>
    <row r="60" spans="1:17" ht="13.5" customHeight="1">
      <c r="A60" s="63" t="s">
        <v>54</v>
      </c>
      <c r="B60" s="416">
        <v>7425</v>
      </c>
      <c r="C60" s="372">
        <v>9510</v>
      </c>
      <c r="D60" s="371">
        <v>26750</v>
      </c>
      <c r="E60" s="372">
        <v>39114</v>
      </c>
      <c r="F60" s="371">
        <v>65298</v>
      </c>
      <c r="G60" s="372">
        <v>75524</v>
      </c>
      <c r="H60" s="371">
        <v>96805</v>
      </c>
      <c r="I60" s="372">
        <v>114797</v>
      </c>
      <c r="J60" s="371">
        <v>144584</v>
      </c>
      <c r="K60" s="372">
        <v>196568</v>
      </c>
      <c r="L60" s="366">
        <v>254355</v>
      </c>
      <c r="M60" s="710" t="s">
        <v>315</v>
      </c>
      <c r="N60" s="852" t="s">
        <v>425</v>
      </c>
      <c r="O60" s="912" t="s">
        <v>1258</v>
      </c>
      <c r="P60" s="1075" t="s">
        <v>797</v>
      </c>
      <c r="Q60" s="918" t="s">
        <v>1118</v>
      </c>
    </row>
    <row r="61" spans="1:17" ht="13.5" customHeight="1">
      <c r="A61" s="42" t="s">
        <v>55</v>
      </c>
      <c r="B61" s="363" t="s">
        <v>125</v>
      </c>
      <c r="C61" s="364">
        <v>52345</v>
      </c>
      <c r="D61" s="365">
        <v>79130</v>
      </c>
      <c r="E61" s="364">
        <v>64812</v>
      </c>
      <c r="F61" s="365">
        <v>140273</v>
      </c>
      <c r="G61" s="364">
        <v>172652</v>
      </c>
      <c r="H61" s="365">
        <v>200189</v>
      </c>
      <c r="I61" s="364">
        <v>225377</v>
      </c>
      <c r="J61" s="365">
        <v>262149</v>
      </c>
      <c r="K61" s="364">
        <v>300804</v>
      </c>
      <c r="L61" s="366">
        <v>338321</v>
      </c>
      <c r="M61" s="710" t="s">
        <v>317</v>
      </c>
      <c r="N61" s="852" t="s">
        <v>426</v>
      </c>
      <c r="O61" s="912" t="s">
        <v>647</v>
      </c>
      <c r="P61" s="1075" t="s">
        <v>798</v>
      </c>
      <c r="Q61" s="918" t="s">
        <v>1124</v>
      </c>
    </row>
    <row r="62" spans="1:17" ht="13.5" customHeight="1">
      <c r="A62" s="42" t="s">
        <v>56</v>
      </c>
      <c r="B62" s="363">
        <v>0</v>
      </c>
      <c r="C62" s="364" t="s">
        <v>125</v>
      </c>
      <c r="D62" s="365" t="s">
        <v>125</v>
      </c>
      <c r="E62" s="364" t="s">
        <v>125</v>
      </c>
      <c r="F62" s="365" t="s">
        <v>125</v>
      </c>
      <c r="G62" s="364" t="s">
        <v>125</v>
      </c>
      <c r="H62" s="365" t="s">
        <v>125</v>
      </c>
      <c r="I62" s="364" t="s">
        <v>125</v>
      </c>
      <c r="J62" s="365" t="s">
        <v>150</v>
      </c>
      <c r="K62" s="364" t="s">
        <v>150</v>
      </c>
      <c r="L62" s="366">
        <v>39566</v>
      </c>
      <c r="M62" s="710" t="s">
        <v>331</v>
      </c>
      <c r="N62" s="852" t="s">
        <v>439</v>
      </c>
      <c r="O62" s="912" t="s">
        <v>626</v>
      </c>
      <c r="P62" s="1075" t="s">
        <v>801</v>
      </c>
      <c r="Q62" s="918" t="s">
        <v>1130</v>
      </c>
    </row>
    <row r="63" spans="1:17" ht="13.5" customHeight="1">
      <c r="A63" s="42" t="s">
        <v>57</v>
      </c>
      <c r="B63" s="363" t="s">
        <v>125</v>
      </c>
      <c r="C63" s="364">
        <v>1063</v>
      </c>
      <c r="D63" s="365">
        <v>8623</v>
      </c>
      <c r="E63" s="364">
        <v>17800</v>
      </c>
      <c r="F63" s="365">
        <v>28233</v>
      </c>
      <c r="G63" s="364">
        <v>42052</v>
      </c>
      <c r="H63" s="365">
        <v>64521</v>
      </c>
      <c r="I63" s="364">
        <v>84100</v>
      </c>
      <c r="J63" s="365">
        <v>120236</v>
      </c>
      <c r="K63" s="364">
        <v>159167</v>
      </c>
      <c r="L63" s="366">
        <v>202882</v>
      </c>
      <c r="M63" s="710" t="s">
        <v>452</v>
      </c>
      <c r="N63" s="852" t="s">
        <v>546</v>
      </c>
      <c r="O63" s="912" t="s">
        <v>654</v>
      </c>
      <c r="P63" s="1075" t="s">
        <v>802</v>
      </c>
      <c r="Q63" s="918" t="s">
        <v>1321</v>
      </c>
    </row>
    <row r="64" spans="1:17" ht="13.5" customHeight="1">
      <c r="A64" s="42" t="s">
        <v>58</v>
      </c>
      <c r="B64" s="363" t="s">
        <v>125</v>
      </c>
      <c r="C64" s="364" t="s">
        <v>125</v>
      </c>
      <c r="D64" s="365" t="s">
        <v>125</v>
      </c>
      <c r="E64" s="364" t="s">
        <v>125</v>
      </c>
      <c r="F64" s="365" t="s">
        <v>125</v>
      </c>
      <c r="G64" s="364" t="s">
        <v>125</v>
      </c>
      <c r="H64" s="365" t="s">
        <v>125</v>
      </c>
      <c r="I64" s="364">
        <v>5503</v>
      </c>
      <c r="J64" s="365">
        <v>8467</v>
      </c>
      <c r="K64" s="364">
        <v>13510</v>
      </c>
      <c r="L64" s="366">
        <v>20402</v>
      </c>
      <c r="M64" s="710" t="s">
        <v>320</v>
      </c>
      <c r="N64" s="852" t="s">
        <v>430</v>
      </c>
      <c r="O64" s="912" t="s">
        <v>629</v>
      </c>
      <c r="P64" s="1075" t="s">
        <v>804</v>
      </c>
      <c r="Q64" s="918" t="s">
        <v>1137</v>
      </c>
    </row>
    <row r="65" spans="1:17" ht="3" customHeight="1">
      <c r="A65" s="59"/>
      <c r="B65" s="367"/>
      <c r="C65" s="368"/>
      <c r="D65" s="369"/>
      <c r="E65" s="368"/>
      <c r="F65" s="369"/>
      <c r="G65" s="368"/>
      <c r="H65" s="369" t="s">
        <v>4</v>
      </c>
      <c r="I65" s="368"/>
      <c r="J65" s="369"/>
      <c r="K65" s="368"/>
      <c r="L65" s="366" t="s">
        <v>4</v>
      </c>
      <c r="M65" s="710" t="s">
        <v>4</v>
      </c>
      <c r="N65" s="852" t="s">
        <v>4</v>
      </c>
      <c r="O65" s="912" t="s">
        <v>4</v>
      </c>
      <c r="P65" s="1075"/>
      <c r="Q65" s="918">
        <v>0</v>
      </c>
    </row>
    <row r="66" spans="1:17" ht="3" customHeight="1">
      <c r="A66" s="42"/>
      <c r="B66" s="363"/>
      <c r="C66" s="364"/>
      <c r="D66" s="365"/>
      <c r="E66" s="364"/>
      <c r="F66" s="371"/>
      <c r="G66" s="372"/>
      <c r="H66" s="371"/>
      <c r="I66" s="372"/>
      <c r="J66" s="371"/>
      <c r="K66" s="364"/>
      <c r="L66" s="373" t="s">
        <v>4</v>
      </c>
      <c r="M66" s="712" t="s">
        <v>4</v>
      </c>
      <c r="N66" s="854" t="s">
        <v>4</v>
      </c>
      <c r="O66" s="915" t="s">
        <v>4</v>
      </c>
      <c r="P66" s="1077" t="s">
        <v>4</v>
      </c>
      <c r="Q66" s="1080" t="s">
        <v>4</v>
      </c>
    </row>
    <row r="67" spans="1:17" ht="13.5" customHeight="1">
      <c r="A67" s="344" t="s">
        <v>106</v>
      </c>
      <c r="B67" s="363">
        <v>369792</v>
      </c>
      <c r="C67" s="364">
        <v>951583</v>
      </c>
      <c r="D67" s="365">
        <v>1977101</v>
      </c>
      <c r="E67" s="364">
        <v>2693834</v>
      </c>
      <c r="F67" s="365">
        <v>3947808</v>
      </c>
      <c r="G67" s="364">
        <v>5101493</v>
      </c>
      <c r="H67" s="365">
        <v>6471716</v>
      </c>
      <c r="I67" s="364">
        <v>7675114</v>
      </c>
      <c r="J67" s="365">
        <v>9509442</v>
      </c>
      <c r="K67" s="364">
        <v>11398199</v>
      </c>
      <c r="L67" s="366">
        <v>13817280</v>
      </c>
      <c r="M67" s="790" t="s">
        <v>504</v>
      </c>
      <c r="N67" s="1008" t="s">
        <v>821</v>
      </c>
      <c r="O67" s="912" t="s">
        <v>1259</v>
      </c>
      <c r="P67" s="1075" t="s">
        <v>1290</v>
      </c>
      <c r="Q67" s="918" t="s">
        <v>1369</v>
      </c>
    </row>
    <row r="68" spans="1:17" ht="3" customHeight="1" thickBot="1">
      <c r="A68" s="238"/>
      <c r="B68" s="237"/>
      <c r="C68" s="242"/>
      <c r="D68" s="236"/>
      <c r="E68" s="242"/>
      <c r="F68" s="236"/>
      <c r="G68" s="327"/>
      <c r="H68" s="392"/>
      <c r="I68" s="327"/>
      <c r="J68" s="392"/>
      <c r="K68" s="327"/>
      <c r="L68" s="443" t="e">
        <f>#REF!</f>
        <v>#REF!</v>
      </c>
      <c r="M68" s="714"/>
      <c r="N68" s="855"/>
      <c r="O68" s="916"/>
      <c r="P68" s="443"/>
      <c r="Q68" s="1122"/>
    </row>
    <row r="69" spans="1:15" ht="6" customHeight="1">
      <c r="A69" s="122"/>
      <c r="B69" s="27"/>
      <c r="C69" s="27"/>
      <c r="D69" s="27"/>
      <c r="E69" s="27"/>
      <c r="F69" s="27"/>
      <c r="G69" s="28"/>
      <c r="H69" s="28"/>
      <c r="I69" s="28"/>
      <c r="J69" s="28"/>
      <c r="K69" s="28"/>
      <c r="L69" s="28"/>
      <c r="M69" s="28"/>
      <c r="N69" s="28"/>
      <c r="O69" s="28"/>
    </row>
    <row r="70" spans="1:15" ht="15" customHeight="1">
      <c r="A70" s="1256" t="s">
        <v>97</v>
      </c>
      <c r="B70" s="1256"/>
      <c r="C70" s="1256"/>
      <c r="D70" s="1256"/>
      <c r="E70" s="1256"/>
      <c r="F70" s="1256"/>
      <c r="G70" s="1131"/>
      <c r="H70" s="1131"/>
      <c r="I70" s="1131"/>
      <c r="J70" s="1131"/>
      <c r="K70" s="1131"/>
      <c r="L70" s="1131"/>
      <c r="M70" s="1131"/>
      <c r="N70" s="200"/>
      <c r="O70" s="200"/>
    </row>
    <row r="71" ht="15" customHeight="1">
      <c r="A71" s="199" t="s">
        <v>1</v>
      </c>
    </row>
    <row r="72" spans="2:15" ht="18" customHeight="1">
      <c r="B72" s="22"/>
      <c r="C72" s="22"/>
      <c r="D72" s="22"/>
      <c r="E72" s="22"/>
      <c r="F72" s="22"/>
      <c r="G72" s="204"/>
      <c r="H72" s="204"/>
      <c r="I72" s="204"/>
      <c r="J72" s="204"/>
      <c r="K72" s="204"/>
      <c r="L72" s="204"/>
      <c r="M72" s="204"/>
      <c r="N72" s="204"/>
      <c r="O72" s="204"/>
    </row>
    <row r="75" ht="12.75">
      <c r="A75" s="9"/>
    </row>
    <row r="76" spans="2:6" ht="12.75">
      <c r="B76" s="31"/>
      <c r="C76" s="8"/>
      <c r="D76" s="8"/>
      <c r="E76" s="8"/>
      <c r="F76" s="8"/>
    </row>
    <row r="78" spans="2:6" ht="12.75">
      <c r="B78" s="30"/>
      <c r="C78" s="30"/>
      <c r="D78" s="30"/>
      <c r="E78" s="30"/>
      <c r="F78" s="30"/>
    </row>
    <row r="79" spans="2:6" ht="12.75">
      <c r="B79" s="30"/>
      <c r="C79" s="30"/>
      <c r="D79" s="30"/>
      <c r="E79" s="30"/>
      <c r="F79" s="30"/>
    </row>
    <row r="80" spans="2:6" ht="12.75">
      <c r="B80" s="30"/>
      <c r="C80" s="30"/>
      <c r="D80" s="30"/>
      <c r="E80" s="30"/>
      <c r="F80" s="30"/>
    </row>
    <row r="81" spans="2:6" ht="12.75">
      <c r="B81" s="30"/>
      <c r="C81" s="30"/>
      <c r="D81" s="30"/>
      <c r="E81" s="30"/>
      <c r="F81" s="30"/>
    </row>
    <row r="82" spans="2:6" ht="12.75">
      <c r="B82" s="30"/>
      <c r="C82" s="30"/>
      <c r="D82" s="30"/>
      <c r="E82" s="30"/>
      <c r="F82" s="30"/>
    </row>
    <row r="83" spans="2:6" ht="12.75">
      <c r="B83" s="30"/>
      <c r="C83" s="30"/>
      <c r="D83" s="30"/>
      <c r="E83" s="30"/>
      <c r="F83" s="30"/>
    </row>
    <row r="84" spans="2:6" ht="12.75">
      <c r="B84" s="30"/>
      <c r="C84" s="30"/>
      <c r="D84" s="30"/>
      <c r="E84" s="30"/>
      <c r="F84" s="30"/>
    </row>
    <row r="85" spans="2:6" ht="12.75">
      <c r="B85" s="30"/>
      <c r="C85" s="30"/>
      <c r="D85" s="30"/>
      <c r="E85" s="30"/>
      <c r="F85" s="30"/>
    </row>
    <row r="86" spans="2:6" ht="12.75">
      <c r="B86" s="30"/>
      <c r="C86" s="30"/>
      <c r="D86" s="30"/>
      <c r="E86" s="30"/>
      <c r="F86" s="30"/>
    </row>
    <row r="87" spans="2:6" ht="12.75">
      <c r="B87" s="30"/>
      <c r="C87" s="30"/>
      <c r="D87" s="30"/>
      <c r="E87" s="30"/>
      <c r="F87" s="30"/>
    </row>
    <row r="88" spans="2:6" ht="12.75">
      <c r="B88" s="30"/>
      <c r="C88" s="30"/>
      <c r="D88" s="30"/>
      <c r="E88" s="30"/>
      <c r="F88" s="30"/>
    </row>
    <row r="89" spans="2:6" ht="12.75">
      <c r="B89" s="30"/>
      <c r="C89" s="30"/>
      <c r="D89" s="30"/>
      <c r="E89" s="30"/>
      <c r="F89" s="30"/>
    </row>
    <row r="90" spans="2:6" ht="12.75">
      <c r="B90" s="30"/>
      <c r="C90" s="30"/>
      <c r="D90" s="30"/>
      <c r="E90" s="30"/>
      <c r="F90" s="30"/>
    </row>
    <row r="91" spans="2:6" ht="12.75">
      <c r="B91" s="30"/>
      <c r="C91" s="30"/>
      <c r="D91" s="30"/>
      <c r="E91" s="30"/>
      <c r="F91" s="30"/>
    </row>
    <row r="92" spans="2:6" ht="12.75">
      <c r="B92" s="30"/>
      <c r="C92" s="30"/>
      <c r="D92" s="30"/>
      <c r="E92" s="30"/>
      <c r="F92" s="30"/>
    </row>
    <row r="93" spans="2:6" ht="12.75">
      <c r="B93" s="30"/>
      <c r="C93" s="30"/>
      <c r="D93" s="30"/>
      <c r="E93" s="30"/>
      <c r="F93" s="30"/>
    </row>
    <row r="94" spans="2:6" ht="12.75">
      <c r="B94" s="30"/>
      <c r="C94" s="30"/>
      <c r="D94" s="30"/>
      <c r="E94" s="30"/>
      <c r="F94" s="30"/>
    </row>
    <row r="95" spans="2:6" ht="12.75">
      <c r="B95" s="30"/>
      <c r="C95" s="30"/>
      <c r="D95" s="30"/>
      <c r="E95" s="30"/>
      <c r="F95" s="30"/>
    </row>
    <row r="96" spans="2:6" ht="12.75">
      <c r="B96" s="30"/>
      <c r="C96" s="30"/>
      <c r="D96" s="30"/>
      <c r="E96" s="30"/>
      <c r="F96" s="30"/>
    </row>
    <row r="97" spans="2:6" ht="12.75">
      <c r="B97" s="30"/>
      <c r="C97" s="30"/>
      <c r="D97" s="30"/>
      <c r="E97" s="30"/>
      <c r="F97" s="30"/>
    </row>
    <row r="98" spans="2:6" ht="12.75">
      <c r="B98" s="30"/>
      <c r="C98" s="30"/>
      <c r="D98" s="30"/>
      <c r="E98" s="30"/>
      <c r="F98" s="30"/>
    </row>
    <row r="99" spans="2:6" ht="12.75">
      <c r="B99" s="30"/>
      <c r="C99" s="30"/>
      <c r="D99" s="30"/>
      <c r="E99" s="30"/>
      <c r="F99" s="30"/>
    </row>
    <row r="100" spans="2:6" ht="12.75">
      <c r="B100" s="30"/>
      <c r="C100" s="30"/>
      <c r="D100" s="30"/>
      <c r="E100" s="30"/>
      <c r="F100" s="30"/>
    </row>
    <row r="101" spans="2:6" ht="12.75">
      <c r="B101" s="30"/>
      <c r="C101" s="30"/>
      <c r="D101" s="30"/>
      <c r="E101" s="30"/>
      <c r="F101" s="30"/>
    </row>
    <row r="102" spans="2:6" ht="12.75">
      <c r="B102" s="30"/>
      <c r="C102" s="30"/>
      <c r="D102" s="30"/>
      <c r="E102" s="30"/>
      <c r="F102" s="30"/>
    </row>
    <row r="103" spans="2:6" ht="12.75">
      <c r="B103" s="30"/>
      <c r="C103" s="30"/>
      <c r="D103" s="30"/>
      <c r="E103" s="30"/>
      <c r="F103" s="30"/>
    </row>
    <row r="104" spans="2:6" ht="12.75">
      <c r="B104" s="30"/>
      <c r="C104" s="30"/>
      <c r="D104" s="30"/>
      <c r="E104" s="30"/>
      <c r="F104" s="30"/>
    </row>
    <row r="105" spans="2:6" ht="12.75">
      <c r="B105" s="30"/>
      <c r="C105" s="30"/>
      <c r="D105" s="30"/>
      <c r="E105" s="30"/>
      <c r="F105" s="30"/>
    </row>
    <row r="106" spans="2:6" ht="12.75">
      <c r="B106" s="30"/>
      <c r="C106" s="30"/>
      <c r="D106" s="30"/>
      <c r="E106" s="30"/>
      <c r="F106" s="30"/>
    </row>
    <row r="107" spans="2:6" ht="12.75">
      <c r="B107" s="30"/>
      <c r="C107" s="30"/>
      <c r="D107" s="30"/>
      <c r="E107" s="30"/>
      <c r="F107" s="30"/>
    </row>
    <row r="108" spans="2:6" ht="12.75">
      <c r="B108" s="30"/>
      <c r="C108" s="30"/>
      <c r="D108" s="30"/>
      <c r="E108" s="30"/>
      <c r="F108" s="30"/>
    </row>
    <row r="109" spans="2:6" ht="12.75">
      <c r="B109" s="30"/>
      <c r="C109" s="30"/>
      <c r="D109" s="30"/>
      <c r="E109" s="30"/>
      <c r="F109" s="30"/>
    </row>
    <row r="110" spans="2:6" ht="12.75">
      <c r="B110" s="30"/>
      <c r="C110" s="30"/>
      <c r="D110" s="30"/>
      <c r="E110" s="30"/>
      <c r="F110" s="30"/>
    </row>
    <row r="111" spans="2:6" ht="12.75">
      <c r="B111" s="30"/>
      <c r="C111" s="30"/>
      <c r="D111" s="30"/>
      <c r="E111" s="30"/>
      <c r="F111" s="30"/>
    </row>
    <row r="112" spans="2:6" ht="12.75">
      <c r="B112" s="30"/>
      <c r="C112" s="30"/>
      <c r="D112" s="30"/>
      <c r="E112" s="30"/>
      <c r="F112" s="30"/>
    </row>
    <row r="113" spans="2:6" ht="12.75">
      <c r="B113" s="30"/>
      <c r="C113" s="30"/>
      <c r="D113" s="30"/>
      <c r="E113" s="30"/>
      <c r="F113" s="30"/>
    </row>
    <row r="114" spans="2:6" ht="12.75">
      <c r="B114" s="30"/>
      <c r="C114" s="30"/>
      <c r="D114" s="30"/>
      <c r="E114" s="30"/>
      <c r="F114" s="30"/>
    </row>
    <row r="115" spans="2:6" ht="12.75">
      <c r="B115" s="30"/>
      <c r="C115" s="30"/>
      <c r="D115" s="30"/>
      <c r="E115" s="30"/>
      <c r="F115" s="30"/>
    </row>
    <row r="116" spans="2:6" ht="12.75">
      <c r="B116" s="30"/>
      <c r="C116" s="30"/>
      <c r="D116" s="30"/>
      <c r="E116" s="30"/>
      <c r="F116" s="30"/>
    </row>
    <row r="117" spans="2:6" ht="12.75">
      <c r="B117" s="30"/>
      <c r="C117" s="30"/>
      <c r="D117" s="30"/>
      <c r="E117" s="30"/>
      <c r="F117" s="30"/>
    </row>
    <row r="118" spans="2:6" ht="12.75">
      <c r="B118" s="30"/>
      <c r="C118" s="30"/>
      <c r="D118" s="30"/>
      <c r="E118" s="30"/>
      <c r="F118" s="30"/>
    </row>
    <row r="119" spans="2:6" ht="12.75">
      <c r="B119" s="30"/>
      <c r="C119" s="30"/>
      <c r="D119" s="30"/>
      <c r="E119" s="30"/>
      <c r="F119" s="30"/>
    </row>
    <row r="120" spans="2:6" ht="12.75">
      <c r="B120" s="30"/>
      <c r="C120" s="30"/>
      <c r="D120" s="30"/>
      <c r="E120" s="30"/>
      <c r="F120" s="30"/>
    </row>
    <row r="121" spans="2:6" ht="12.75">
      <c r="B121" s="30"/>
      <c r="C121" s="30"/>
      <c r="D121" s="30"/>
      <c r="E121" s="30"/>
      <c r="F121" s="30"/>
    </row>
    <row r="122" spans="2:6" ht="12.75">
      <c r="B122" s="30"/>
      <c r="C122" s="30"/>
      <c r="D122" s="30"/>
      <c r="E122" s="30"/>
      <c r="F122" s="30"/>
    </row>
    <row r="123" spans="2:6" ht="12.75">
      <c r="B123" s="30"/>
      <c r="C123" s="30"/>
      <c r="D123" s="30"/>
      <c r="E123" s="30"/>
      <c r="F123" s="30"/>
    </row>
    <row r="124" spans="2:6" ht="12.75">
      <c r="B124" s="30"/>
      <c r="C124" s="30"/>
      <c r="D124" s="30"/>
      <c r="E124" s="30"/>
      <c r="F124" s="30"/>
    </row>
    <row r="125" spans="2:6" ht="12.75">
      <c r="B125" s="30"/>
      <c r="C125" s="30"/>
      <c r="D125" s="30"/>
      <c r="E125" s="30"/>
      <c r="F125" s="30"/>
    </row>
    <row r="126" spans="2:6" ht="12.75">
      <c r="B126" s="30"/>
      <c r="C126" s="30"/>
      <c r="D126" s="30"/>
      <c r="E126" s="30"/>
      <c r="F126" s="30"/>
    </row>
    <row r="127" spans="2:6" ht="12.75">
      <c r="B127" s="30"/>
      <c r="C127" s="30"/>
      <c r="D127" s="30"/>
      <c r="E127" s="30"/>
      <c r="F127" s="30"/>
    </row>
    <row r="128" spans="2:6" ht="12.75">
      <c r="B128" s="30"/>
      <c r="C128" s="30"/>
      <c r="D128" s="30"/>
      <c r="E128" s="30"/>
      <c r="F128" s="30"/>
    </row>
    <row r="129" spans="2:6" ht="12.75">
      <c r="B129" s="30"/>
      <c r="C129" s="30"/>
      <c r="D129" s="30"/>
      <c r="E129" s="30"/>
      <c r="F129" s="30"/>
    </row>
    <row r="130" spans="2:6" ht="12.75">
      <c r="B130" s="30"/>
      <c r="C130" s="30"/>
      <c r="D130" s="30"/>
      <c r="E130" s="30"/>
      <c r="F130" s="30"/>
    </row>
    <row r="136" spans="2:6" ht="12.75">
      <c r="B136" s="30"/>
      <c r="C136" s="25"/>
      <c r="D136" s="25"/>
      <c r="E136" s="30"/>
      <c r="F136" s="30"/>
    </row>
    <row r="137" ht="12.75">
      <c r="C137" s="239"/>
    </row>
    <row r="138" spans="5:6" ht="12.75">
      <c r="E138" s="37"/>
      <c r="F138" s="37"/>
    </row>
    <row r="139" spans="2:15" ht="12.75">
      <c r="B139" s="31"/>
      <c r="C139" s="8"/>
      <c r="D139" s="8"/>
      <c r="E139" s="37"/>
      <c r="F139" s="37"/>
      <c r="G139" s="206"/>
      <c r="H139" s="206"/>
      <c r="I139" s="206"/>
      <c r="J139" s="206"/>
      <c r="K139" s="206"/>
      <c r="L139" s="206"/>
      <c r="M139" s="206"/>
      <c r="N139" s="206"/>
      <c r="O139" s="206"/>
    </row>
    <row r="140" ht="12.75">
      <c r="E140" s="37"/>
    </row>
    <row r="141" spans="2:6" ht="12.75">
      <c r="B141" s="30"/>
      <c r="C141" s="30"/>
      <c r="D141" s="30"/>
      <c r="E141" s="30"/>
      <c r="F141" s="30"/>
    </row>
    <row r="142" spans="2:6" ht="12.75">
      <c r="B142" s="30"/>
      <c r="C142" s="30"/>
      <c r="D142" s="30"/>
      <c r="E142" s="30"/>
      <c r="F142" s="30"/>
    </row>
    <row r="143" spans="2:6" ht="12.75">
      <c r="B143" s="30"/>
      <c r="C143" s="30"/>
      <c r="D143" s="30"/>
      <c r="E143" s="30"/>
      <c r="F143" s="30"/>
    </row>
    <row r="144" spans="2:6" ht="12.75">
      <c r="B144" s="30"/>
      <c r="C144" s="30"/>
      <c r="D144" s="30"/>
      <c r="E144" s="30"/>
      <c r="F144" s="30"/>
    </row>
    <row r="145" spans="2:6" ht="12.75">
      <c r="B145" s="30"/>
      <c r="C145" s="30"/>
      <c r="D145" s="30"/>
      <c r="E145" s="30"/>
      <c r="F145" s="30"/>
    </row>
    <row r="146" spans="2:6" ht="12.75">
      <c r="B146" s="30"/>
      <c r="C146" s="30"/>
      <c r="D146" s="30"/>
      <c r="E146" s="30"/>
      <c r="F146" s="30"/>
    </row>
    <row r="147" spans="2:6" ht="12.75">
      <c r="B147" s="30"/>
      <c r="C147" s="30"/>
      <c r="D147" s="30"/>
      <c r="E147" s="30"/>
      <c r="F147" s="30"/>
    </row>
    <row r="148" spans="2:6" ht="12.75">
      <c r="B148" s="30"/>
      <c r="C148" s="30"/>
      <c r="D148" s="30"/>
      <c r="E148" s="30"/>
      <c r="F148" s="30"/>
    </row>
    <row r="149" spans="2:6" ht="12.75">
      <c r="B149" s="30"/>
      <c r="C149" s="30"/>
      <c r="D149" s="30"/>
      <c r="E149" s="30"/>
      <c r="F149" s="30"/>
    </row>
    <row r="150" spans="2:6" ht="12.75">
      <c r="B150" s="30"/>
      <c r="C150" s="30"/>
      <c r="D150" s="30"/>
      <c r="E150" s="30"/>
      <c r="F150" s="30"/>
    </row>
    <row r="151" spans="2:6" ht="12.75">
      <c r="B151" s="30"/>
      <c r="C151" s="30"/>
      <c r="D151" s="30"/>
      <c r="E151" s="30"/>
      <c r="F151" s="30"/>
    </row>
    <row r="152" spans="2:6" ht="12.75">
      <c r="B152" s="30"/>
      <c r="C152" s="30"/>
      <c r="D152" s="30"/>
      <c r="E152" s="30"/>
      <c r="F152" s="30"/>
    </row>
    <row r="153" spans="2:6" ht="12.75">
      <c r="B153" s="30"/>
      <c r="C153" s="30"/>
      <c r="D153" s="30"/>
      <c r="E153" s="30"/>
      <c r="F153" s="30"/>
    </row>
    <row r="154" spans="2:6" ht="12.75">
      <c r="B154" s="30"/>
      <c r="C154" s="30"/>
      <c r="D154" s="30"/>
      <c r="E154" s="30"/>
      <c r="F154" s="30"/>
    </row>
    <row r="155" spans="2:6" ht="12.75">
      <c r="B155" s="30"/>
      <c r="C155" s="30"/>
      <c r="D155" s="30"/>
      <c r="E155" s="30"/>
      <c r="F155" s="30"/>
    </row>
    <row r="156" spans="2:6" ht="12.75">
      <c r="B156" s="30"/>
      <c r="C156" s="30"/>
      <c r="D156" s="30"/>
      <c r="E156" s="30"/>
      <c r="F156" s="30"/>
    </row>
    <row r="157" spans="2:6" ht="12.75">
      <c r="B157" s="30"/>
      <c r="C157" s="30"/>
      <c r="D157" s="30"/>
      <c r="E157" s="30"/>
      <c r="F157" s="30"/>
    </row>
    <row r="158" spans="2:6" ht="12.75">
      <c r="B158" s="30"/>
      <c r="C158" s="30"/>
      <c r="D158" s="30"/>
      <c r="E158" s="30"/>
      <c r="F158" s="30"/>
    </row>
    <row r="159" spans="2:6" ht="12.75">
      <c r="B159" s="30"/>
      <c r="C159" s="30"/>
      <c r="D159" s="30"/>
      <c r="E159" s="30"/>
      <c r="F159" s="30"/>
    </row>
    <row r="160" spans="2:6" ht="12.75">
      <c r="B160" s="30"/>
      <c r="C160" s="30"/>
      <c r="D160" s="30"/>
      <c r="E160" s="30"/>
      <c r="F160" s="30"/>
    </row>
    <row r="161" spans="2:6" ht="12.75">
      <c r="B161" s="30"/>
      <c r="C161" s="30"/>
      <c r="D161" s="30"/>
      <c r="E161" s="30"/>
      <c r="F161" s="30"/>
    </row>
    <row r="162" spans="2:6" ht="12.75">
      <c r="B162" s="30"/>
      <c r="C162" s="30"/>
      <c r="D162" s="30"/>
      <c r="E162" s="30"/>
      <c r="F162" s="30"/>
    </row>
    <row r="163" spans="2:6" ht="12.75">
      <c r="B163" s="30"/>
      <c r="C163" s="30"/>
      <c r="D163" s="30"/>
      <c r="E163" s="30"/>
      <c r="F163" s="30"/>
    </row>
    <row r="164" spans="2:6" ht="12.75">
      <c r="B164" s="30"/>
      <c r="C164" s="30"/>
      <c r="D164" s="30"/>
      <c r="E164" s="30"/>
      <c r="F164" s="30"/>
    </row>
    <row r="165" spans="2:6" ht="12.75">
      <c r="B165" s="30"/>
      <c r="C165" s="30"/>
      <c r="D165" s="30"/>
      <c r="E165" s="30"/>
      <c r="F165" s="30"/>
    </row>
    <row r="166" spans="2:6" ht="12.75">
      <c r="B166" s="30"/>
      <c r="C166" s="30"/>
      <c r="D166" s="30"/>
      <c r="E166" s="30"/>
      <c r="F166" s="30"/>
    </row>
    <row r="167" spans="2:6" ht="12.75">
      <c r="B167" s="30"/>
      <c r="C167" s="30"/>
      <c r="D167" s="30"/>
      <c r="E167" s="30"/>
      <c r="F167" s="30"/>
    </row>
    <row r="168" spans="2:6" ht="12.75">
      <c r="B168" s="30"/>
      <c r="C168" s="30"/>
      <c r="D168" s="30"/>
      <c r="E168" s="30"/>
      <c r="F168" s="30"/>
    </row>
    <row r="169" spans="2:6" ht="12.75">
      <c r="B169" s="30"/>
      <c r="C169" s="30"/>
      <c r="D169" s="30"/>
      <c r="E169" s="30"/>
      <c r="F169" s="30"/>
    </row>
    <row r="170" spans="2:6" ht="12.75">
      <c r="B170" s="30"/>
      <c r="C170" s="30"/>
      <c r="D170" s="30"/>
      <c r="E170" s="30"/>
      <c r="F170" s="30"/>
    </row>
    <row r="171" spans="2:6" ht="12.75">
      <c r="B171" s="30"/>
      <c r="C171" s="30"/>
      <c r="D171" s="30"/>
      <c r="E171" s="30"/>
      <c r="F171" s="30"/>
    </row>
    <row r="172" spans="2:6" ht="12.75">
      <c r="B172" s="30"/>
      <c r="C172" s="30"/>
      <c r="D172" s="30"/>
      <c r="E172" s="30"/>
      <c r="F172" s="30"/>
    </row>
    <row r="173" spans="2:6" ht="12.75">
      <c r="B173" s="30"/>
      <c r="C173" s="30"/>
      <c r="D173" s="30"/>
      <c r="E173" s="30"/>
      <c r="F173" s="30"/>
    </row>
    <row r="174" spans="2:6" ht="12.75">
      <c r="B174" s="30"/>
      <c r="C174" s="30"/>
      <c r="D174" s="30"/>
      <c r="E174" s="30"/>
      <c r="F174" s="30"/>
    </row>
    <row r="175" spans="2:6" ht="12.75">
      <c r="B175" s="30"/>
      <c r="C175" s="30"/>
      <c r="D175" s="30"/>
      <c r="E175" s="30"/>
      <c r="F175" s="30"/>
    </row>
    <row r="176" spans="2:6" ht="12.75">
      <c r="B176" s="30"/>
      <c r="C176" s="30"/>
      <c r="D176" s="30"/>
      <c r="E176" s="30"/>
      <c r="F176" s="30"/>
    </row>
    <row r="177" spans="2:6" ht="12.75">
      <c r="B177" s="30"/>
      <c r="C177" s="30"/>
      <c r="D177" s="30"/>
      <c r="E177" s="30"/>
      <c r="F177" s="30"/>
    </row>
    <row r="178" spans="2:6" ht="12.75">
      <c r="B178" s="30"/>
      <c r="C178" s="30"/>
      <c r="D178" s="30"/>
      <c r="E178" s="30"/>
      <c r="F178" s="30"/>
    </row>
    <row r="179" spans="2:6" ht="12.75">
      <c r="B179" s="30"/>
      <c r="C179" s="30"/>
      <c r="D179" s="30"/>
      <c r="E179" s="30"/>
      <c r="F179" s="30"/>
    </row>
    <row r="180" spans="2:6" ht="12.75">
      <c r="B180" s="30"/>
      <c r="C180" s="30"/>
      <c r="D180" s="30"/>
      <c r="E180" s="30"/>
      <c r="F180" s="30"/>
    </row>
    <row r="181" spans="2:6" ht="12.75">
      <c r="B181" s="30"/>
      <c r="C181" s="30"/>
      <c r="D181" s="30"/>
      <c r="E181" s="30"/>
      <c r="F181" s="30"/>
    </row>
    <row r="182" spans="2:6" ht="12.75">
      <c r="B182" s="30"/>
      <c r="C182" s="30"/>
      <c r="D182" s="30"/>
      <c r="E182" s="30"/>
      <c r="F182" s="30"/>
    </row>
    <row r="183" spans="2:6" ht="12.75">
      <c r="B183" s="30"/>
      <c r="C183" s="30"/>
      <c r="D183" s="30"/>
      <c r="E183" s="30"/>
      <c r="F183" s="30"/>
    </row>
    <row r="184" spans="2:6" ht="12.75">
      <c r="B184" s="30"/>
      <c r="C184" s="30"/>
      <c r="D184" s="30"/>
      <c r="E184" s="30"/>
      <c r="F184" s="30"/>
    </row>
    <row r="185" spans="2:6" ht="12.75">
      <c r="B185" s="30"/>
      <c r="C185" s="30"/>
      <c r="D185" s="30"/>
      <c r="E185" s="30"/>
      <c r="F185" s="30"/>
    </row>
    <row r="186" spans="2:6" ht="12.75">
      <c r="B186" s="30"/>
      <c r="C186" s="30"/>
      <c r="D186" s="30"/>
      <c r="E186" s="30"/>
      <c r="F186" s="30"/>
    </row>
    <row r="187" spans="2:6" ht="12.75">
      <c r="B187" s="30"/>
      <c r="C187" s="30"/>
      <c r="D187" s="30"/>
      <c r="E187" s="30"/>
      <c r="F187" s="30"/>
    </row>
    <row r="188" spans="2:6" ht="12.75">
      <c r="B188" s="30"/>
      <c r="C188" s="30"/>
      <c r="D188" s="30"/>
      <c r="E188" s="30"/>
      <c r="F188" s="30"/>
    </row>
    <row r="189" spans="2:6" ht="12.75">
      <c r="B189" s="30"/>
      <c r="C189" s="30"/>
      <c r="D189" s="30"/>
      <c r="E189" s="30"/>
      <c r="F189" s="30"/>
    </row>
    <row r="190" spans="2:6" ht="12.75">
      <c r="B190" s="30"/>
      <c r="C190" s="30"/>
      <c r="D190" s="30"/>
      <c r="E190" s="30"/>
      <c r="F190" s="30"/>
    </row>
    <row r="191" spans="2:6" ht="12.75">
      <c r="B191" s="30"/>
      <c r="C191" s="30"/>
      <c r="D191" s="30"/>
      <c r="E191" s="30"/>
      <c r="F191" s="30"/>
    </row>
    <row r="192" spans="2:6" ht="12.75">
      <c r="B192" s="30"/>
      <c r="C192" s="30"/>
      <c r="D192" s="30"/>
      <c r="E192" s="30"/>
      <c r="F192" s="30"/>
    </row>
    <row r="193" spans="2:6" ht="12.75">
      <c r="B193" s="30"/>
      <c r="C193" s="30"/>
      <c r="D193" s="30"/>
      <c r="E193" s="30"/>
      <c r="F193" s="30"/>
    </row>
    <row r="195" spans="2:6" ht="12.75">
      <c r="B195" s="30"/>
      <c r="C195" s="30"/>
      <c r="D195" s="30"/>
      <c r="E195" s="30"/>
      <c r="F195" s="30"/>
    </row>
  </sheetData>
  <mergeCells count="11">
    <mergeCell ref="O6:P6"/>
    <mergeCell ref="A1:Q1"/>
    <mergeCell ref="A2:Q2"/>
    <mergeCell ref="A3:Q3"/>
    <mergeCell ref="A70:M70"/>
    <mergeCell ref="I6:J6"/>
    <mergeCell ref="K6:L6"/>
    <mergeCell ref="C6:D6"/>
    <mergeCell ref="E6:F6"/>
    <mergeCell ref="G6:H6"/>
    <mergeCell ref="A6:A7"/>
  </mergeCells>
  <printOptions horizontalCentered="1"/>
  <pageMargins left="0.5" right="0.5" top="0.6" bottom="0.5" header="0" footer="0.5"/>
  <pageSetup fitToHeight="1" fitToWidth="1" horizontalDpi="600" verticalDpi="600" orientation="portrait" scale="78" r:id="rId1"/>
  <headerFooter alignWithMargins="0">
    <oddHeader xml:space="preserve">&amp;C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195"/>
  <sheetViews>
    <sheetView workbookViewId="0" topLeftCell="A1">
      <selection activeCell="A1" sqref="A1:Q1"/>
    </sheetView>
  </sheetViews>
  <sheetFormatPr defaultColWidth="9.140625" defaultRowHeight="12.75"/>
  <cols>
    <col min="1" max="1" width="18.8515625" style="0" customWidth="1"/>
    <col min="2" max="4" width="10.7109375" style="0" hidden="1" customWidth="1"/>
    <col min="5" max="5" width="10.7109375" style="0" customWidth="1"/>
    <col min="6" max="6" width="10.7109375" style="0" hidden="1" customWidth="1"/>
    <col min="7" max="7" width="10.7109375" style="0" customWidth="1"/>
    <col min="8" max="8" width="10.7109375" style="0" hidden="1" customWidth="1"/>
    <col min="9" max="9" width="10.7109375" style="0" customWidth="1"/>
    <col min="10" max="10" width="10.7109375" style="37" hidden="1" customWidth="1"/>
    <col min="11" max="11" width="10.421875" style="37" customWidth="1"/>
    <col min="12" max="12" width="11.00390625" style="37" hidden="1" customWidth="1"/>
    <col min="13" max="13" width="11.7109375" style="37" customWidth="1"/>
    <col min="14" max="15" width="12.7109375" style="37" customWidth="1"/>
    <col min="16" max="16" width="13.00390625" style="0" customWidth="1"/>
    <col min="17" max="17" width="10.421875" style="0" customWidth="1"/>
  </cols>
  <sheetData>
    <row r="1" spans="1:17" ht="15.75" customHeight="1">
      <c r="A1" s="1158" t="s">
        <v>199</v>
      </c>
      <c r="B1" s="1153"/>
      <c r="C1" s="1153"/>
      <c r="D1" s="1153"/>
      <c r="E1" s="1153"/>
      <c r="F1" s="1153"/>
      <c r="G1" s="1153"/>
      <c r="H1" s="1153"/>
      <c r="I1" s="1153"/>
      <c r="J1" s="1153"/>
      <c r="K1" s="1153"/>
      <c r="L1" s="1153"/>
      <c r="M1" s="1153"/>
      <c r="N1" s="1153"/>
      <c r="O1" s="1153"/>
      <c r="P1" s="1153"/>
      <c r="Q1" s="1153"/>
    </row>
    <row r="2" spans="1:17" ht="18.75" customHeight="1">
      <c r="A2" s="1270" t="s">
        <v>126</v>
      </c>
      <c r="B2" s="1153"/>
      <c r="C2" s="1153"/>
      <c r="D2" s="1153"/>
      <c r="E2" s="1153"/>
      <c r="F2" s="1153"/>
      <c r="G2" s="1153"/>
      <c r="H2" s="1153"/>
      <c r="I2" s="1153"/>
      <c r="J2" s="1153"/>
      <c r="K2" s="1153"/>
      <c r="L2" s="1153"/>
      <c r="M2" s="1153"/>
      <c r="N2" s="1153"/>
      <c r="O2" s="1153"/>
      <c r="P2" s="1153"/>
      <c r="Q2" s="1153"/>
    </row>
    <row r="3" spans="1:17" ht="18" customHeight="1">
      <c r="A3" s="1270" t="s">
        <v>216</v>
      </c>
      <c r="B3" s="1153"/>
      <c r="C3" s="1153"/>
      <c r="D3" s="1153"/>
      <c r="E3" s="1153"/>
      <c r="F3" s="1153"/>
      <c r="G3" s="1153"/>
      <c r="H3" s="1153"/>
      <c r="I3" s="1153"/>
      <c r="J3" s="1153"/>
      <c r="K3" s="1153"/>
      <c r="L3" s="1153"/>
      <c r="M3" s="1153"/>
      <c r="N3" s="1153"/>
      <c r="O3" s="1153"/>
      <c r="P3" s="1153"/>
      <c r="Q3" s="1153"/>
    </row>
    <row r="4" spans="1:15" ht="6" customHeight="1" thickBot="1">
      <c r="A4" s="13"/>
      <c r="B4" s="119"/>
      <c r="C4" s="119"/>
      <c r="D4" s="119"/>
      <c r="E4" s="119"/>
      <c r="F4" s="119"/>
      <c r="G4" s="119"/>
      <c r="H4" s="119"/>
      <c r="I4" s="119"/>
      <c r="J4" s="201"/>
      <c r="K4" s="201"/>
      <c r="L4" s="201"/>
      <c r="M4" s="201"/>
      <c r="N4" s="201"/>
      <c r="O4" s="201"/>
    </row>
    <row r="5" spans="1:17" ht="3" customHeight="1">
      <c r="A5" s="231"/>
      <c r="B5" s="234"/>
      <c r="C5" s="252"/>
      <c r="D5" s="235"/>
      <c r="E5" s="252"/>
      <c r="F5" s="235"/>
      <c r="G5" s="252"/>
      <c r="H5" s="235"/>
      <c r="I5" s="252"/>
      <c r="J5" s="718"/>
      <c r="K5" s="328"/>
      <c r="L5" s="202"/>
      <c r="M5" s="713"/>
      <c r="N5" s="718"/>
      <c r="O5" s="328"/>
      <c r="P5" s="202"/>
      <c r="Q5" s="388"/>
    </row>
    <row r="6" spans="1:17" ht="13.5" customHeight="1">
      <c r="A6" s="1255" t="s">
        <v>114</v>
      </c>
      <c r="B6" s="689">
        <v>1999</v>
      </c>
      <c r="C6" s="1261">
        <v>2000</v>
      </c>
      <c r="D6" s="1263"/>
      <c r="E6" s="1261">
        <v>2001</v>
      </c>
      <c r="F6" s="1263"/>
      <c r="G6" s="1261">
        <v>2002</v>
      </c>
      <c r="H6" s="1263"/>
      <c r="I6" s="1259">
        <v>2003</v>
      </c>
      <c r="J6" s="1260"/>
      <c r="K6" s="1261">
        <v>2004</v>
      </c>
      <c r="L6" s="1262"/>
      <c r="M6" s="1265">
        <v>2005</v>
      </c>
      <c r="N6" s="1124"/>
      <c r="O6" s="1259">
        <v>2006</v>
      </c>
      <c r="P6" s="1262"/>
      <c r="Q6" s="1057">
        <v>2007</v>
      </c>
    </row>
    <row r="7" spans="1:17" ht="13.5" customHeight="1">
      <c r="A7" s="1264"/>
      <c r="B7" s="690" t="s">
        <v>128</v>
      </c>
      <c r="C7" s="541" t="s">
        <v>129</v>
      </c>
      <c r="D7" s="688" t="s">
        <v>128</v>
      </c>
      <c r="E7" s="541" t="s">
        <v>129</v>
      </c>
      <c r="F7" s="688" t="s">
        <v>128</v>
      </c>
      <c r="G7" s="541" t="s">
        <v>129</v>
      </c>
      <c r="H7" s="688" t="s">
        <v>128</v>
      </c>
      <c r="I7" s="541" t="s">
        <v>129</v>
      </c>
      <c r="J7" s="686" t="s">
        <v>128</v>
      </c>
      <c r="K7" s="542" t="s">
        <v>129</v>
      </c>
      <c r="L7" s="543" t="s">
        <v>128</v>
      </c>
      <c r="M7" s="708" t="s">
        <v>129</v>
      </c>
      <c r="N7" s="911" t="s">
        <v>128</v>
      </c>
      <c r="O7" s="542" t="s">
        <v>129</v>
      </c>
      <c r="P7" s="911" t="s">
        <v>128</v>
      </c>
      <c r="Q7" s="1079" t="s">
        <v>129</v>
      </c>
    </row>
    <row r="8" spans="1:17" ht="1.5" customHeight="1">
      <c r="A8" s="356"/>
      <c r="B8" s="357"/>
      <c r="C8" s="358"/>
      <c r="D8" s="359"/>
      <c r="E8" s="358"/>
      <c r="F8" s="360"/>
      <c r="G8" s="358"/>
      <c r="H8" s="360" t="s">
        <v>4</v>
      </c>
      <c r="I8" s="358" t="s">
        <v>4</v>
      </c>
      <c r="J8" s="717" t="s">
        <v>4</v>
      </c>
      <c r="K8" s="437"/>
      <c r="L8" s="233"/>
      <c r="M8" s="681"/>
      <c r="N8" s="717"/>
      <c r="O8" s="361"/>
      <c r="P8" s="361"/>
      <c r="Q8" s="917"/>
    </row>
    <row r="9" spans="1:17" ht="13.5" customHeight="1">
      <c r="A9" s="42" t="s">
        <v>7</v>
      </c>
      <c r="B9" s="363">
        <v>8415</v>
      </c>
      <c r="C9" s="363">
        <v>17164</v>
      </c>
      <c r="D9" s="365">
        <v>36432</v>
      </c>
      <c r="E9" s="363">
        <v>47325</v>
      </c>
      <c r="F9" s="365">
        <v>83933</v>
      </c>
      <c r="G9" s="364">
        <v>104990</v>
      </c>
      <c r="H9" s="365">
        <v>144259</v>
      </c>
      <c r="I9" s="364">
        <v>181338</v>
      </c>
      <c r="J9" s="365">
        <v>207397</v>
      </c>
      <c r="K9" s="364">
        <v>206208</v>
      </c>
      <c r="L9" s="366">
        <v>233004</v>
      </c>
      <c r="M9" s="710" t="s">
        <v>262</v>
      </c>
      <c r="N9" s="852" t="s">
        <v>547</v>
      </c>
      <c r="O9" s="912" t="s">
        <v>570</v>
      </c>
      <c r="P9" s="1081" t="s">
        <v>706</v>
      </c>
      <c r="Q9" s="918" t="s">
        <v>882</v>
      </c>
    </row>
    <row r="10" spans="1:17" ht="13.5" customHeight="1">
      <c r="A10" s="42" t="s">
        <v>8</v>
      </c>
      <c r="B10" s="363">
        <v>0</v>
      </c>
      <c r="C10" s="363">
        <v>0</v>
      </c>
      <c r="D10" s="365">
        <v>0</v>
      </c>
      <c r="E10" s="363">
        <v>0</v>
      </c>
      <c r="F10" s="365" t="s">
        <v>125</v>
      </c>
      <c r="G10" s="364" t="s">
        <v>125</v>
      </c>
      <c r="H10" s="365" t="s">
        <v>125</v>
      </c>
      <c r="I10" s="364" t="s">
        <v>125</v>
      </c>
      <c r="J10" s="720"/>
      <c r="K10" s="364" t="s">
        <v>125</v>
      </c>
      <c r="L10" s="366" t="s">
        <v>125</v>
      </c>
      <c r="M10" s="710" t="s">
        <v>123</v>
      </c>
      <c r="N10" s="852" t="s">
        <v>123</v>
      </c>
      <c r="O10" s="912" t="s">
        <v>123</v>
      </c>
      <c r="P10" s="912" t="s">
        <v>123</v>
      </c>
      <c r="Q10" s="918" t="s">
        <v>123</v>
      </c>
    </row>
    <row r="11" spans="1:17" ht="13.5" customHeight="1">
      <c r="A11" s="42" t="s">
        <v>163</v>
      </c>
      <c r="B11" s="363">
        <v>0</v>
      </c>
      <c r="C11" s="363">
        <v>0</v>
      </c>
      <c r="D11" s="365">
        <v>0</v>
      </c>
      <c r="E11" s="363">
        <v>0</v>
      </c>
      <c r="F11" s="365">
        <v>0</v>
      </c>
      <c r="G11" s="364">
        <v>0</v>
      </c>
      <c r="H11" s="365">
        <v>0</v>
      </c>
      <c r="I11" s="364">
        <v>0</v>
      </c>
      <c r="J11" s="365">
        <v>0</v>
      </c>
      <c r="K11" s="364">
        <v>0</v>
      </c>
      <c r="L11" s="366">
        <v>0</v>
      </c>
      <c r="M11" s="710" t="s">
        <v>200</v>
      </c>
      <c r="N11" s="852" t="s">
        <v>200</v>
      </c>
      <c r="O11" s="912" t="s">
        <v>200</v>
      </c>
      <c r="P11" s="912" t="s">
        <v>200</v>
      </c>
      <c r="Q11" s="918" t="s">
        <v>200</v>
      </c>
    </row>
    <row r="12" spans="1:17" ht="13.5" customHeight="1">
      <c r="A12" s="42" t="s">
        <v>9</v>
      </c>
      <c r="B12" s="363" t="s">
        <v>125</v>
      </c>
      <c r="C12" s="363" t="s">
        <v>125</v>
      </c>
      <c r="D12" s="365" t="s">
        <v>125</v>
      </c>
      <c r="E12" s="363" t="s">
        <v>125</v>
      </c>
      <c r="F12" s="365">
        <v>151916</v>
      </c>
      <c r="G12" s="364">
        <v>194431</v>
      </c>
      <c r="H12" s="365">
        <v>251373</v>
      </c>
      <c r="I12" s="364">
        <v>319272</v>
      </c>
      <c r="J12" s="365">
        <v>396960</v>
      </c>
      <c r="K12" s="364">
        <v>457869</v>
      </c>
      <c r="L12" s="366">
        <v>549613</v>
      </c>
      <c r="M12" s="710" t="s">
        <v>264</v>
      </c>
      <c r="N12" s="852" t="s">
        <v>548</v>
      </c>
      <c r="O12" s="912" t="s">
        <v>572</v>
      </c>
      <c r="P12" s="912" t="s">
        <v>711</v>
      </c>
      <c r="Q12" s="918" t="s">
        <v>894</v>
      </c>
    </row>
    <row r="13" spans="1:17" ht="13.5" customHeight="1">
      <c r="A13" s="42" t="s">
        <v>10</v>
      </c>
      <c r="B13" s="363" t="s">
        <v>125</v>
      </c>
      <c r="C13" s="363" t="s">
        <v>125</v>
      </c>
      <c r="D13" s="365" t="s">
        <v>125</v>
      </c>
      <c r="E13" s="363" t="s">
        <v>125</v>
      </c>
      <c r="F13" s="365" t="s">
        <v>125</v>
      </c>
      <c r="G13" s="364" t="s">
        <v>125</v>
      </c>
      <c r="H13" s="365" t="s">
        <v>125</v>
      </c>
      <c r="I13" s="364" t="s">
        <v>125</v>
      </c>
      <c r="J13" s="365">
        <v>86441</v>
      </c>
      <c r="K13" s="364">
        <v>95528</v>
      </c>
      <c r="L13" s="370">
        <v>106055</v>
      </c>
      <c r="M13" s="711" t="s">
        <v>266</v>
      </c>
      <c r="N13" s="853" t="s">
        <v>370</v>
      </c>
      <c r="O13" s="913" t="s">
        <v>573</v>
      </c>
      <c r="P13" s="913" t="s">
        <v>713</v>
      </c>
      <c r="Q13" s="919" t="s">
        <v>901</v>
      </c>
    </row>
    <row r="14" spans="1:17" ht="13.5" customHeight="1">
      <c r="A14" s="63" t="s">
        <v>11</v>
      </c>
      <c r="B14" s="416">
        <v>221472</v>
      </c>
      <c r="C14" s="416">
        <v>297415</v>
      </c>
      <c r="D14" s="371">
        <v>476544</v>
      </c>
      <c r="E14" s="416">
        <v>609174</v>
      </c>
      <c r="F14" s="371">
        <v>786789</v>
      </c>
      <c r="G14" s="372">
        <v>1013503</v>
      </c>
      <c r="H14" s="371">
        <v>1179204</v>
      </c>
      <c r="I14" s="372">
        <v>1395435</v>
      </c>
      <c r="J14" s="371">
        <v>1706217</v>
      </c>
      <c r="K14" s="372">
        <v>1929080</v>
      </c>
      <c r="L14" s="366">
        <v>2213138</v>
      </c>
      <c r="M14" s="710" t="s">
        <v>267</v>
      </c>
      <c r="N14" s="852" t="s">
        <v>549</v>
      </c>
      <c r="O14" s="912" t="s">
        <v>574</v>
      </c>
      <c r="P14" s="912" t="s">
        <v>715</v>
      </c>
      <c r="Q14" s="918" t="s">
        <v>907</v>
      </c>
    </row>
    <row r="15" spans="1:17" ht="13.5" customHeight="1">
      <c r="A15" s="42" t="s">
        <v>12</v>
      </c>
      <c r="B15" s="363" t="s">
        <v>125</v>
      </c>
      <c r="C15" s="363" t="s">
        <v>125</v>
      </c>
      <c r="D15" s="365" t="s">
        <v>125</v>
      </c>
      <c r="E15" s="363" t="s">
        <v>125</v>
      </c>
      <c r="F15" s="365" t="s">
        <v>125</v>
      </c>
      <c r="G15" s="364" t="s">
        <v>125</v>
      </c>
      <c r="H15" s="365" t="s">
        <v>125</v>
      </c>
      <c r="I15" s="364">
        <v>181766</v>
      </c>
      <c r="J15" s="365">
        <v>231075</v>
      </c>
      <c r="K15" s="364">
        <v>280909</v>
      </c>
      <c r="L15" s="366">
        <v>332927</v>
      </c>
      <c r="M15" s="710" t="s">
        <v>268</v>
      </c>
      <c r="N15" s="852" t="s">
        <v>373</v>
      </c>
      <c r="O15" s="912" t="s">
        <v>576</v>
      </c>
      <c r="P15" s="912" t="s">
        <v>717</v>
      </c>
      <c r="Q15" s="918" t="s">
        <v>914</v>
      </c>
    </row>
    <row r="16" spans="1:17" ht="13.5" customHeight="1">
      <c r="A16" s="42" t="s">
        <v>13</v>
      </c>
      <c r="B16" s="363">
        <v>28702</v>
      </c>
      <c r="C16" s="363">
        <v>47127</v>
      </c>
      <c r="D16" s="365">
        <v>78234</v>
      </c>
      <c r="E16" s="363">
        <v>106019</v>
      </c>
      <c r="F16" s="365">
        <v>137003</v>
      </c>
      <c r="G16" s="364">
        <v>160913</v>
      </c>
      <c r="H16" s="365">
        <v>192155</v>
      </c>
      <c r="I16" s="364">
        <v>227658</v>
      </c>
      <c r="J16" s="365">
        <v>260415</v>
      </c>
      <c r="K16" s="364">
        <v>299176</v>
      </c>
      <c r="L16" s="366">
        <v>341146</v>
      </c>
      <c r="M16" s="710" t="s">
        <v>269</v>
      </c>
      <c r="N16" s="852" t="s">
        <v>374</v>
      </c>
      <c r="O16" s="912" t="s">
        <v>577</v>
      </c>
      <c r="P16" s="912" t="s">
        <v>719</v>
      </c>
      <c r="Q16" s="918" t="s">
        <v>919</v>
      </c>
    </row>
    <row r="17" spans="1:17" ht="13.5" customHeight="1">
      <c r="A17" s="42" t="s">
        <v>14</v>
      </c>
      <c r="B17" s="363" t="s">
        <v>125</v>
      </c>
      <c r="C17" s="363" t="s">
        <v>125</v>
      </c>
      <c r="D17" s="365" t="s">
        <v>125</v>
      </c>
      <c r="E17" s="363" t="s">
        <v>125</v>
      </c>
      <c r="F17" s="365" t="s">
        <v>125</v>
      </c>
      <c r="G17" s="364" t="s">
        <v>125</v>
      </c>
      <c r="H17" s="365" t="s">
        <v>125</v>
      </c>
      <c r="I17" s="364" t="s">
        <v>125</v>
      </c>
      <c r="J17" s="365" t="s">
        <v>125</v>
      </c>
      <c r="K17" s="364" t="s">
        <v>125</v>
      </c>
      <c r="L17" s="366" t="s">
        <v>125</v>
      </c>
      <c r="M17" s="710" t="s">
        <v>123</v>
      </c>
      <c r="N17" s="852" t="s">
        <v>123</v>
      </c>
      <c r="O17" s="912" t="s">
        <v>123</v>
      </c>
      <c r="P17" s="912" t="s">
        <v>123</v>
      </c>
      <c r="Q17" s="918" t="s">
        <v>123</v>
      </c>
    </row>
    <row r="18" spans="1:17" ht="13.5" customHeight="1">
      <c r="A18" s="42" t="s">
        <v>15</v>
      </c>
      <c r="B18" s="363" t="s">
        <v>125</v>
      </c>
      <c r="C18" s="363" t="s">
        <v>125</v>
      </c>
      <c r="D18" s="365" t="s">
        <v>125</v>
      </c>
      <c r="E18" s="363" t="s">
        <v>125</v>
      </c>
      <c r="F18" s="365" t="s">
        <v>125</v>
      </c>
      <c r="G18" s="364" t="s">
        <v>125</v>
      </c>
      <c r="H18" s="365" t="s">
        <v>125</v>
      </c>
      <c r="I18" s="364" t="s">
        <v>125</v>
      </c>
      <c r="J18" s="365" t="s">
        <v>125</v>
      </c>
      <c r="K18" s="364" t="s">
        <v>125</v>
      </c>
      <c r="L18" s="505" t="s">
        <v>125</v>
      </c>
      <c r="M18" s="711" t="s">
        <v>123</v>
      </c>
      <c r="N18" s="853" t="s">
        <v>123</v>
      </c>
      <c r="O18" s="913" t="s">
        <v>123</v>
      </c>
      <c r="P18" s="913" t="s">
        <v>123</v>
      </c>
      <c r="Q18" s="919" t="s">
        <v>123</v>
      </c>
    </row>
    <row r="19" spans="1:17" ht="13.5" customHeight="1">
      <c r="A19" s="63" t="s">
        <v>16</v>
      </c>
      <c r="B19" s="416">
        <v>110000</v>
      </c>
      <c r="C19" s="416">
        <v>129830</v>
      </c>
      <c r="D19" s="371">
        <v>255978</v>
      </c>
      <c r="E19" s="416">
        <v>372190</v>
      </c>
      <c r="F19" s="371">
        <v>486977</v>
      </c>
      <c r="G19" s="372">
        <v>595806</v>
      </c>
      <c r="H19" s="371">
        <v>741426</v>
      </c>
      <c r="I19" s="372">
        <v>867513</v>
      </c>
      <c r="J19" s="371">
        <v>1050062</v>
      </c>
      <c r="K19" s="372">
        <v>1171641</v>
      </c>
      <c r="L19" s="366">
        <v>1384059</v>
      </c>
      <c r="M19" s="710" t="s">
        <v>271</v>
      </c>
      <c r="N19" s="852" t="s">
        <v>550</v>
      </c>
      <c r="O19" s="912" t="s">
        <v>578</v>
      </c>
      <c r="P19" s="912" t="s">
        <v>723</v>
      </c>
      <c r="Q19" s="918" t="s">
        <v>930</v>
      </c>
    </row>
    <row r="20" spans="1:17" ht="13.5" customHeight="1">
      <c r="A20" s="42" t="s">
        <v>17</v>
      </c>
      <c r="B20" s="363">
        <v>18114</v>
      </c>
      <c r="C20" s="363">
        <v>48947</v>
      </c>
      <c r="D20" s="365">
        <v>75474</v>
      </c>
      <c r="E20" s="363">
        <v>109922</v>
      </c>
      <c r="F20" s="365">
        <v>156142</v>
      </c>
      <c r="G20" s="364">
        <v>183886</v>
      </c>
      <c r="H20" s="365">
        <v>243142</v>
      </c>
      <c r="I20" s="364">
        <v>289922</v>
      </c>
      <c r="J20" s="365">
        <v>361127</v>
      </c>
      <c r="K20" s="364">
        <v>407038</v>
      </c>
      <c r="L20" s="366">
        <v>468027</v>
      </c>
      <c r="M20" s="710" t="s">
        <v>273</v>
      </c>
      <c r="N20" s="852" t="s">
        <v>551</v>
      </c>
      <c r="O20" s="912" t="s">
        <v>580</v>
      </c>
      <c r="P20" s="912" t="s">
        <v>1346</v>
      </c>
      <c r="Q20" s="918" t="s">
        <v>934</v>
      </c>
    </row>
    <row r="21" spans="1:17" ht="13.5" customHeight="1">
      <c r="A21" s="42" t="s">
        <v>159</v>
      </c>
      <c r="B21" s="363">
        <v>0</v>
      </c>
      <c r="C21" s="363">
        <v>0</v>
      </c>
      <c r="D21" s="365">
        <v>0</v>
      </c>
      <c r="E21" s="363">
        <v>0</v>
      </c>
      <c r="F21" s="365">
        <v>0</v>
      </c>
      <c r="G21" s="364">
        <v>0</v>
      </c>
      <c r="H21" s="365">
        <v>0</v>
      </c>
      <c r="I21" s="364">
        <v>0</v>
      </c>
      <c r="J21" s="365">
        <v>0</v>
      </c>
      <c r="K21" s="364">
        <v>0</v>
      </c>
      <c r="L21" s="366">
        <v>0</v>
      </c>
      <c r="M21" s="710" t="s">
        <v>200</v>
      </c>
      <c r="N21" s="852" t="s">
        <v>200</v>
      </c>
      <c r="O21" s="912" t="s">
        <v>200</v>
      </c>
      <c r="P21" s="912" t="s">
        <v>200</v>
      </c>
      <c r="Q21" s="918" t="s">
        <v>200</v>
      </c>
    </row>
    <row r="22" spans="1:17" ht="13.5" customHeight="1">
      <c r="A22" s="42" t="s">
        <v>18</v>
      </c>
      <c r="B22" s="363" t="s">
        <v>125</v>
      </c>
      <c r="C22" s="363" t="s">
        <v>125</v>
      </c>
      <c r="D22" s="365" t="s">
        <v>125</v>
      </c>
      <c r="E22" s="363" t="s">
        <v>124</v>
      </c>
      <c r="F22" s="365">
        <v>0</v>
      </c>
      <c r="G22" s="364" t="s">
        <v>125</v>
      </c>
      <c r="H22" s="365" t="s">
        <v>125</v>
      </c>
      <c r="I22" s="364" t="s">
        <v>125</v>
      </c>
      <c r="J22" s="365" t="s">
        <v>125</v>
      </c>
      <c r="K22" s="364" t="s">
        <v>125</v>
      </c>
      <c r="L22" s="366" t="s">
        <v>125</v>
      </c>
      <c r="M22" s="710" t="s">
        <v>123</v>
      </c>
      <c r="N22" s="852" t="s">
        <v>123</v>
      </c>
      <c r="O22" s="912" t="s">
        <v>123</v>
      </c>
      <c r="P22" s="912" t="s">
        <v>123</v>
      </c>
      <c r="Q22" s="918" t="s">
        <v>123</v>
      </c>
    </row>
    <row r="23" spans="1:17" ht="13.5" customHeight="1">
      <c r="A23" s="42" t="s">
        <v>19</v>
      </c>
      <c r="B23" s="363">
        <v>0</v>
      </c>
      <c r="C23" s="363" t="s">
        <v>125</v>
      </c>
      <c r="D23" s="365" t="s">
        <v>125</v>
      </c>
      <c r="E23" s="363" t="s">
        <v>124</v>
      </c>
      <c r="F23" s="365" t="s">
        <v>125</v>
      </c>
      <c r="G23" s="364" t="s">
        <v>125</v>
      </c>
      <c r="H23" s="365" t="s">
        <v>125</v>
      </c>
      <c r="I23" s="364" t="s">
        <v>125</v>
      </c>
      <c r="J23" s="365" t="s">
        <v>125</v>
      </c>
      <c r="K23" s="364" t="s">
        <v>125</v>
      </c>
      <c r="L23" s="505" t="s">
        <v>125</v>
      </c>
      <c r="M23" s="711" t="s">
        <v>275</v>
      </c>
      <c r="N23" s="853" t="s">
        <v>378</v>
      </c>
      <c r="O23" s="913" t="s">
        <v>582</v>
      </c>
      <c r="P23" s="913" t="s">
        <v>727</v>
      </c>
      <c r="Q23" s="919" t="s">
        <v>944</v>
      </c>
    </row>
    <row r="24" spans="1:17" ht="13.5" customHeight="1">
      <c r="A24" s="63" t="s">
        <v>20</v>
      </c>
      <c r="B24" s="416" t="s">
        <v>123</v>
      </c>
      <c r="C24" s="416">
        <v>83737</v>
      </c>
      <c r="D24" s="371">
        <v>126490</v>
      </c>
      <c r="E24" s="416">
        <v>144872</v>
      </c>
      <c r="F24" s="371">
        <v>204202</v>
      </c>
      <c r="G24" s="372">
        <v>242394</v>
      </c>
      <c r="H24" s="371">
        <v>316169</v>
      </c>
      <c r="I24" s="372">
        <v>383069</v>
      </c>
      <c r="J24" s="371">
        <v>494110</v>
      </c>
      <c r="K24" s="372">
        <v>589025</v>
      </c>
      <c r="L24" s="366">
        <v>691214</v>
      </c>
      <c r="M24" s="710" t="s">
        <v>276</v>
      </c>
      <c r="N24" s="852" t="s">
        <v>552</v>
      </c>
      <c r="O24" s="912" t="s">
        <v>1302</v>
      </c>
      <c r="P24" s="912" t="s">
        <v>1291</v>
      </c>
      <c r="Q24" s="918" t="s">
        <v>948</v>
      </c>
    </row>
    <row r="25" spans="1:17" ht="13.5" customHeight="1">
      <c r="A25" s="42" t="s">
        <v>21</v>
      </c>
      <c r="B25" s="363">
        <v>7412</v>
      </c>
      <c r="C25" s="363">
        <v>33431</v>
      </c>
      <c r="D25" s="365">
        <v>37052</v>
      </c>
      <c r="E25" s="363">
        <v>56441</v>
      </c>
      <c r="F25" s="365">
        <v>78837</v>
      </c>
      <c r="G25" s="364">
        <v>98414</v>
      </c>
      <c r="H25" s="365">
        <v>114237</v>
      </c>
      <c r="I25" s="364">
        <v>122338</v>
      </c>
      <c r="J25" s="365">
        <v>257023</v>
      </c>
      <c r="K25" s="364">
        <v>304866</v>
      </c>
      <c r="L25" s="366">
        <v>364887</v>
      </c>
      <c r="M25" s="710" t="s">
        <v>277</v>
      </c>
      <c r="N25" s="852" t="s">
        <v>553</v>
      </c>
      <c r="O25" s="912" t="s">
        <v>583</v>
      </c>
      <c r="P25" s="912" t="s">
        <v>1292</v>
      </c>
      <c r="Q25" s="918" t="s">
        <v>950</v>
      </c>
    </row>
    <row r="26" spans="1:17" ht="13.5" customHeight="1">
      <c r="A26" s="42" t="s">
        <v>22</v>
      </c>
      <c r="B26" s="363">
        <v>14027</v>
      </c>
      <c r="C26" s="363">
        <v>42081</v>
      </c>
      <c r="D26" s="365">
        <v>48008</v>
      </c>
      <c r="E26" s="363">
        <v>59253</v>
      </c>
      <c r="F26" s="365">
        <v>63788</v>
      </c>
      <c r="G26" s="364">
        <v>77592</v>
      </c>
      <c r="H26" s="365">
        <v>83994</v>
      </c>
      <c r="I26" s="364">
        <v>111748</v>
      </c>
      <c r="J26" s="365">
        <v>131073</v>
      </c>
      <c r="K26" s="364">
        <v>151299</v>
      </c>
      <c r="L26" s="366">
        <v>163293</v>
      </c>
      <c r="M26" s="710" t="s">
        <v>279</v>
      </c>
      <c r="N26" s="852" t="s">
        <v>554</v>
      </c>
      <c r="O26" s="912" t="s">
        <v>1260</v>
      </c>
      <c r="P26" s="912" t="s">
        <v>731</v>
      </c>
      <c r="Q26" s="918" t="s">
        <v>956</v>
      </c>
    </row>
    <row r="27" spans="1:17" ht="13.5" customHeight="1">
      <c r="A27" s="42" t="s">
        <v>23</v>
      </c>
      <c r="B27" s="363" t="s">
        <v>125</v>
      </c>
      <c r="C27" s="363" t="s">
        <v>125</v>
      </c>
      <c r="D27" s="365">
        <v>48541</v>
      </c>
      <c r="E27" s="363">
        <v>74337</v>
      </c>
      <c r="F27" s="365">
        <v>94047</v>
      </c>
      <c r="G27" s="364">
        <v>111615</v>
      </c>
      <c r="H27" s="365">
        <v>142563</v>
      </c>
      <c r="I27" s="364">
        <v>181437</v>
      </c>
      <c r="J27" s="365">
        <v>199369</v>
      </c>
      <c r="K27" s="364">
        <v>209233</v>
      </c>
      <c r="L27" s="366">
        <v>246185</v>
      </c>
      <c r="M27" s="710" t="s">
        <v>281</v>
      </c>
      <c r="N27" s="852" t="s">
        <v>555</v>
      </c>
      <c r="O27" s="912" t="s">
        <v>585</v>
      </c>
      <c r="P27" s="912" t="s">
        <v>1293</v>
      </c>
      <c r="Q27" s="918" t="s">
        <v>962</v>
      </c>
    </row>
    <row r="28" spans="1:17" ht="13.5" customHeight="1">
      <c r="A28" s="42" t="s">
        <v>24</v>
      </c>
      <c r="B28" s="363" t="s">
        <v>125</v>
      </c>
      <c r="C28" s="363" t="s">
        <v>125</v>
      </c>
      <c r="D28" s="365" t="s">
        <v>125</v>
      </c>
      <c r="E28" s="363" t="s">
        <v>125</v>
      </c>
      <c r="F28" s="365" t="s">
        <v>125</v>
      </c>
      <c r="G28" s="364">
        <v>12867</v>
      </c>
      <c r="H28" s="365">
        <v>22113</v>
      </c>
      <c r="I28" s="364">
        <v>23672</v>
      </c>
      <c r="J28" s="365">
        <v>124535</v>
      </c>
      <c r="K28" s="364">
        <v>154567</v>
      </c>
      <c r="L28" s="370">
        <v>183726</v>
      </c>
      <c r="M28" s="711" t="s">
        <v>282</v>
      </c>
      <c r="N28" s="853" t="s">
        <v>556</v>
      </c>
      <c r="O28" s="913" t="s">
        <v>588</v>
      </c>
      <c r="P28" s="913" t="s">
        <v>734</v>
      </c>
      <c r="Q28" s="919" t="s">
        <v>1362</v>
      </c>
    </row>
    <row r="29" spans="1:17" ht="13.5" customHeight="1">
      <c r="A29" s="63" t="s">
        <v>25</v>
      </c>
      <c r="B29" s="416" t="s">
        <v>125</v>
      </c>
      <c r="C29" s="416" t="s">
        <v>125</v>
      </c>
      <c r="D29" s="371" t="s">
        <v>125</v>
      </c>
      <c r="E29" s="416">
        <v>64219</v>
      </c>
      <c r="F29" s="371">
        <v>88851</v>
      </c>
      <c r="G29" s="372">
        <v>115198</v>
      </c>
      <c r="H29" s="371" t="s">
        <v>125</v>
      </c>
      <c r="I29" s="372">
        <v>189920</v>
      </c>
      <c r="J29" s="371">
        <v>227047</v>
      </c>
      <c r="K29" s="372">
        <v>257405</v>
      </c>
      <c r="L29" s="366">
        <v>291857</v>
      </c>
      <c r="M29" s="710" t="s">
        <v>284</v>
      </c>
      <c r="N29" s="852" t="s">
        <v>384</v>
      </c>
      <c r="O29" s="912" t="s">
        <v>590</v>
      </c>
      <c r="P29" s="912" t="s">
        <v>737</v>
      </c>
      <c r="Q29" s="918" t="s">
        <v>973</v>
      </c>
    </row>
    <row r="30" spans="1:17" ht="13.5" customHeight="1">
      <c r="A30" s="42" t="s">
        <v>26</v>
      </c>
      <c r="B30" s="363" t="s">
        <v>125</v>
      </c>
      <c r="C30" s="363" t="s">
        <v>125</v>
      </c>
      <c r="D30" s="365" t="s">
        <v>125</v>
      </c>
      <c r="E30" s="363" t="s">
        <v>127</v>
      </c>
      <c r="F30" s="365" t="s">
        <v>125</v>
      </c>
      <c r="G30" s="364" t="s">
        <v>125</v>
      </c>
      <c r="H30" s="365" t="s">
        <v>125</v>
      </c>
      <c r="I30" s="364" t="s">
        <v>125</v>
      </c>
      <c r="J30" s="365" t="s">
        <v>125</v>
      </c>
      <c r="K30" s="364" t="s">
        <v>125</v>
      </c>
      <c r="L30" s="366">
        <v>95182</v>
      </c>
      <c r="M30" s="710" t="s">
        <v>286</v>
      </c>
      <c r="N30" s="852" t="s">
        <v>386</v>
      </c>
      <c r="O30" s="912" t="s">
        <v>592</v>
      </c>
      <c r="P30" s="912" t="s">
        <v>739</v>
      </c>
      <c r="Q30" s="918" t="s">
        <v>977</v>
      </c>
    </row>
    <row r="31" spans="1:17" ht="13.5" customHeight="1">
      <c r="A31" s="808" t="s">
        <v>27</v>
      </c>
      <c r="B31" s="363" t="s">
        <v>125</v>
      </c>
      <c r="C31" s="363">
        <v>42412</v>
      </c>
      <c r="D31" s="365">
        <v>65668</v>
      </c>
      <c r="E31" s="363">
        <v>97466</v>
      </c>
      <c r="F31" s="365">
        <v>143174</v>
      </c>
      <c r="G31" s="364">
        <v>181864</v>
      </c>
      <c r="H31" s="365">
        <v>241264</v>
      </c>
      <c r="I31" s="364">
        <v>306442</v>
      </c>
      <c r="J31" s="365">
        <v>385408</v>
      </c>
      <c r="K31" s="364">
        <v>433754</v>
      </c>
      <c r="L31" s="366">
        <v>501144</v>
      </c>
      <c r="M31" s="710" t="s">
        <v>287</v>
      </c>
      <c r="N31" s="852" t="s">
        <v>557</v>
      </c>
      <c r="O31" s="912" t="s">
        <v>593</v>
      </c>
      <c r="P31" s="912" t="s">
        <v>741</v>
      </c>
      <c r="Q31" s="918" t="s">
        <v>980</v>
      </c>
    </row>
    <row r="32" spans="1:17" ht="13.5" customHeight="1">
      <c r="A32" s="42" t="s">
        <v>28</v>
      </c>
      <c r="B32" s="363" t="s">
        <v>125</v>
      </c>
      <c r="C32" s="363">
        <v>148233</v>
      </c>
      <c r="D32" s="365">
        <v>210019</v>
      </c>
      <c r="E32" s="363">
        <v>243670</v>
      </c>
      <c r="F32" s="365">
        <v>339244</v>
      </c>
      <c r="G32" s="364">
        <v>391391</v>
      </c>
      <c r="H32" s="365">
        <v>453473</v>
      </c>
      <c r="I32" s="364">
        <v>564961</v>
      </c>
      <c r="J32" s="365">
        <v>638441</v>
      </c>
      <c r="K32" s="364">
        <v>704956</v>
      </c>
      <c r="L32" s="366">
        <v>778595</v>
      </c>
      <c r="M32" s="710" t="s">
        <v>288</v>
      </c>
      <c r="N32" s="852" t="s">
        <v>388</v>
      </c>
      <c r="O32" s="912" t="s">
        <v>594</v>
      </c>
      <c r="P32" s="912" t="s">
        <v>743</v>
      </c>
      <c r="Q32" s="918" t="s">
        <v>984</v>
      </c>
    </row>
    <row r="33" spans="1:17" ht="13.5" customHeight="1">
      <c r="A33" s="42" t="s">
        <v>29</v>
      </c>
      <c r="B33" s="363">
        <v>51111</v>
      </c>
      <c r="C33" s="363">
        <v>94586</v>
      </c>
      <c r="D33" s="365">
        <v>130296</v>
      </c>
      <c r="E33" s="363">
        <v>301842</v>
      </c>
      <c r="F33" s="365">
        <v>329697</v>
      </c>
      <c r="G33" s="364">
        <v>402642</v>
      </c>
      <c r="H33" s="365">
        <v>472405</v>
      </c>
      <c r="I33" s="364">
        <v>543336</v>
      </c>
      <c r="J33" s="365">
        <v>611131</v>
      </c>
      <c r="K33" s="364">
        <v>656263</v>
      </c>
      <c r="L33" s="370">
        <v>733511</v>
      </c>
      <c r="M33" s="711" t="s">
        <v>289</v>
      </c>
      <c r="N33" s="853" t="s">
        <v>558</v>
      </c>
      <c r="O33" s="913" t="s">
        <v>1303</v>
      </c>
      <c r="P33" s="913" t="s">
        <v>745</v>
      </c>
      <c r="Q33" s="919" t="s">
        <v>989</v>
      </c>
    </row>
    <row r="34" spans="1:17" ht="13.5" customHeight="1">
      <c r="A34" s="63" t="s">
        <v>30</v>
      </c>
      <c r="B34" s="416">
        <v>14346</v>
      </c>
      <c r="C34" s="416">
        <v>30485</v>
      </c>
      <c r="D34" s="371">
        <v>64215</v>
      </c>
      <c r="E34" s="416">
        <v>80259</v>
      </c>
      <c r="F34" s="371">
        <v>113900</v>
      </c>
      <c r="G34" s="372">
        <v>166323</v>
      </c>
      <c r="H34" s="371">
        <v>212126</v>
      </c>
      <c r="I34" s="372">
        <v>255988</v>
      </c>
      <c r="J34" s="371">
        <v>317853</v>
      </c>
      <c r="K34" s="372">
        <v>358477</v>
      </c>
      <c r="L34" s="366">
        <v>404135</v>
      </c>
      <c r="M34" s="710" t="s">
        <v>290</v>
      </c>
      <c r="N34" s="852" t="s">
        <v>559</v>
      </c>
      <c r="O34" s="912" t="s">
        <v>596</v>
      </c>
      <c r="P34" s="912" t="s">
        <v>746</v>
      </c>
      <c r="Q34" s="918" t="s">
        <v>1310</v>
      </c>
    </row>
    <row r="35" spans="1:17" ht="13.5" customHeight="1">
      <c r="A35" s="42" t="s">
        <v>31</v>
      </c>
      <c r="B35" s="363" t="s">
        <v>125</v>
      </c>
      <c r="C35" s="363" t="s">
        <v>125</v>
      </c>
      <c r="D35" s="365" t="s">
        <v>125</v>
      </c>
      <c r="E35" s="363" t="s">
        <v>127</v>
      </c>
      <c r="F35" s="365">
        <v>12998</v>
      </c>
      <c r="G35" s="364">
        <v>27872</v>
      </c>
      <c r="H35" s="365">
        <v>40276</v>
      </c>
      <c r="I35" s="364">
        <v>50234</v>
      </c>
      <c r="J35" s="365">
        <v>61163</v>
      </c>
      <c r="K35" s="364">
        <v>72271</v>
      </c>
      <c r="L35" s="366">
        <v>80210</v>
      </c>
      <c r="M35" s="710" t="s">
        <v>291</v>
      </c>
      <c r="N35" s="852" t="s">
        <v>560</v>
      </c>
      <c r="O35" s="912" t="s">
        <v>598</v>
      </c>
      <c r="P35" s="912" t="s">
        <v>748</v>
      </c>
      <c r="Q35" s="918" t="s">
        <v>1001</v>
      </c>
    </row>
    <row r="36" spans="1:17" ht="13.5" customHeight="1">
      <c r="A36" s="42" t="s">
        <v>32</v>
      </c>
      <c r="B36" s="363" t="s">
        <v>125</v>
      </c>
      <c r="C36" s="363">
        <v>16482</v>
      </c>
      <c r="D36" s="365">
        <v>42255</v>
      </c>
      <c r="E36" s="363">
        <v>51733</v>
      </c>
      <c r="F36" s="365">
        <v>89370</v>
      </c>
      <c r="G36" s="364">
        <v>110026</v>
      </c>
      <c r="H36" s="365">
        <v>117403</v>
      </c>
      <c r="I36" s="364">
        <v>191658</v>
      </c>
      <c r="J36" s="365">
        <v>221917</v>
      </c>
      <c r="K36" s="364">
        <v>266493</v>
      </c>
      <c r="L36" s="366">
        <v>264917</v>
      </c>
      <c r="M36" s="710" t="s">
        <v>293</v>
      </c>
      <c r="N36" s="852" t="s">
        <v>561</v>
      </c>
      <c r="O36" s="912" t="s">
        <v>600</v>
      </c>
      <c r="P36" s="912" t="s">
        <v>1294</v>
      </c>
      <c r="Q36" s="918" t="s">
        <v>1006</v>
      </c>
    </row>
    <row r="37" spans="1:17" ht="13.5" customHeight="1">
      <c r="A37" s="42" t="s">
        <v>33</v>
      </c>
      <c r="B37" s="363">
        <v>0</v>
      </c>
      <c r="C37" s="363" t="s">
        <v>125</v>
      </c>
      <c r="D37" s="365" t="s">
        <v>125</v>
      </c>
      <c r="E37" s="363" t="s">
        <v>127</v>
      </c>
      <c r="F37" s="365" t="s">
        <v>125</v>
      </c>
      <c r="G37" s="364" t="s">
        <v>125</v>
      </c>
      <c r="H37" s="365" t="s">
        <v>125</v>
      </c>
      <c r="I37" s="364" t="s">
        <v>125</v>
      </c>
      <c r="J37" s="365" t="s">
        <v>125</v>
      </c>
      <c r="K37" s="364">
        <v>22856</v>
      </c>
      <c r="L37" s="366">
        <v>29278</v>
      </c>
      <c r="M37" s="710" t="s">
        <v>326</v>
      </c>
      <c r="N37" s="852" t="s">
        <v>435</v>
      </c>
      <c r="O37" s="912" t="s">
        <v>603</v>
      </c>
      <c r="P37" s="912" t="s">
        <v>752</v>
      </c>
      <c r="Q37" s="918" t="s">
        <v>1013</v>
      </c>
    </row>
    <row r="38" spans="1:17" ht="13.5" customHeight="1">
      <c r="A38" s="42" t="s">
        <v>34</v>
      </c>
      <c r="B38" s="363" t="s">
        <v>125</v>
      </c>
      <c r="C38" s="363" t="s">
        <v>125</v>
      </c>
      <c r="D38" s="365" t="s">
        <v>125</v>
      </c>
      <c r="E38" s="363">
        <v>37168</v>
      </c>
      <c r="F38" s="365">
        <v>49939</v>
      </c>
      <c r="G38" s="364">
        <v>73306</v>
      </c>
      <c r="H38" s="365">
        <v>92261</v>
      </c>
      <c r="I38" s="364">
        <v>111903</v>
      </c>
      <c r="J38" s="365">
        <v>130319</v>
      </c>
      <c r="K38" s="364">
        <v>142555</v>
      </c>
      <c r="L38" s="370">
        <v>155796</v>
      </c>
      <c r="M38" s="711" t="s">
        <v>296</v>
      </c>
      <c r="N38" s="853" t="s">
        <v>562</v>
      </c>
      <c r="O38" s="913" t="s">
        <v>604</v>
      </c>
      <c r="P38" s="913" t="s">
        <v>755</v>
      </c>
      <c r="Q38" s="919" t="s">
        <v>1019</v>
      </c>
    </row>
    <row r="39" spans="1:17" ht="13.5" customHeight="1">
      <c r="A39" s="63" t="s">
        <v>35</v>
      </c>
      <c r="B39" s="416" t="s">
        <v>125</v>
      </c>
      <c r="C39" s="416" t="s">
        <v>125</v>
      </c>
      <c r="D39" s="371" t="s">
        <v>125</v>
      </c>
      <c r="E39" s="416" t="s">
        <v>125</v>
      </c>
      <c r="F39" s="371" t="s">
        <v>125</v>
      </c>
      <c r="G39" s="372" t="s">
        <v>125</v>
      </c>
      <c r="H39" s="371" t="s">
        <v>125</v>
      </c>
      <c r="I39" s="372" t="s">
        <v>125</v>
      </c>
      <c r="J39" s="371" t="s">
        <v>125</v>
      </c>
      <c r="K39" s="372" t="s">
        <v>125</v>
      </c>
      <c r="L39" s="506" t="s">
        <v>125</v>
      </c>
      <c r="M39" s="710" t="s">
        <v>123</v>
      </c>
      <c r="N39" s="852" t="s">
        <v>123</v>
      </c>
      <c r="O39" s="912" t="s">
        <v>123</v>
      </c>
      <c r="P39" s="912" t="s">
        <v>123</v>
      </c>
      <c r="Q39" s="918" t="s">
        <v>123</v>
      </c>
    </row>
    <row r="40" spans="1:17" ht="13.5" customHeight="1">
      <c r="A40" s="42" t="s">
        <v>36</v>
      </c>
      <c r="B40" s="363" t="s">
        <v>125</v>
      </c>
      <c r="C40" s="363" t="s">
        <v>125</v>
      </c>
      <c r="D40" s="365" t="s">
        <v>125</v>
      </c>
      <c r="E40" s="363" t="s">
        <v>125</v>
      </c>
      <c r="F40" s="365" t="s">
        <v>125</v>
      </c>
      <c r="G40" s="364" t="s">
        <v>125</v>
      </c>
      <c r="H40" s="365" t="s">
        <v>125</v>
      </c>
      <c r="I40" s="364">
        <v>95612</v>
      </c>
      <c r="J40" s="365">
        <v>118456</v>
      </c>
      <c r="K40" s="364">
        <v>129024</v>
      </c>
      <c r="L40" s="366">
        <v>165188</v>
      </c>
      <c r="M40" s="710" t="s">
        <v>299</v>
      </c>
      <c r="N40" s="852" t="s">
        <v>397</v>
      </c>
      <c r="O40" s="912" t="s">
        <v>606</v>
      </c>
      <c r="P40" s="912" t="s">
        <v>758</v>
      </c>
      <c r="Q40" s="918" t="s">
        <v>1028</v>
      </c>
    </row>
    <row r="41" spans="1:17" ht="13.5" customHeight="1">
      <c r="A41" s="42" t="s">
        <v>37</v>
      </c>
      <c r="B41" s="363" t="s">
        <v>125</v>
      </c>
      <c r="C41" s="363" t="s">
        <v>125</v>
      </c>
      <c r="D41" s="365" t="s">
        <v>125</v>
      </c>
      <c r="E41" s="363" t="s">
        <v>125</v>
      </c>
      <c r="F41" s="365">
        <v>375362</v>
      </c>
      <c r="G41" s="364">
        <v>454750</v>
      </c>
      <c r="H41" s="365">
        <v>578337</v>
      </c>
      <c r="I41" s="364">
        <v>690620</v>
      </c>
      <c r="J41" s="365">
        <v>781898</v>
      </c>
      <c r="K41" s="364">
        <v>862834</v>
      </c>
      <c r="L41" s="366">
        <v>1015944</v>
      </c>
      <c r="M41" s="710" t="s">
        <v>328</v>
      </c>
      <c r="N41" s="852" t="s">
        <v>399</v>
      </c>
      <c r="O41" s="912" t="s">
        <v>607</v>
      </c>
      <c r="P41" s="912" t="s">
        <v>760</v>
      </c>
      <c r="Q41" s="918" t="s">
        <v>1032</v>
      </c>
    </row>
    <row r="42" spans="1:17" ht="13.5" customHeight="1">
      <c r="A42" s="42" t="s">
        <v>38</v>
      </c>
      <c r="B42" s="363">
        <v>0</v>
      </c>
      <c r="C42" s="363">
        <v>0</v>
      </c>
      <c r="D42" s="365" t="s">
        <v>125</v>
      </c>
      <c r="E42" s="363" t="s">
        <v>125</v>
      </c>
      <c r="F42" s="365" t="s">
        <v>125</v>
      </c>
      <c r="G42" s="366" t="s">
        <v>125</v>
      </c>
      <c r="H42" s="365" t="s">
        <v>125</v>
      </c>
      <c r="I42" s="364">
        <v>38004</v>
      </c>
      <c r="J42" s="365">
        <v>47721</v>
      </c>
      <c r="K42" s="364">
        <v>56369</v>
      </c>
      <c r="L42" s="366">
        <v>68143</v>
      </c>
      <c r="M42" s="710" t="s">
        <v>301</v>
      </c>
      <c r="N42" s="852" t="s">
        <v>402</v>
      </c>
      <c r="O42" s="912" t="s">
        <v>608</v>
      </c>
      <c r="P42" s="912" t="s">
        <v>763</v>
      </c>
      <c r="Q42" s="918" t="s">
        <v>1037</v>
      </c>
    </row>
    <row r="43" spans="1:17" ht="13.5" customHeight="1">
      <c r="A43" s="42" t="s">
        <v>39</v>
      </c>
      <c r="B43" s="363">
        <v>110382</v>
      </c>
      <c r="C43" s="363" t="s">
        <v>125</v>
      </c>
      <c r="D43" s="365">
        <v>377521</v>
      </c>
      <c r="E43" s="363">
        <v>564423</v>
      </c>
      <c r="F43" s="365">
        <v>780473</v>
      </c>
      <c r="G43" s="364">
        <v>967949</v>
      </c>
      <c r="H43" s="365">
        <v>1185233</v>
      </c>
      <c r="I43" s="364">
        <v>1401322</v>
      </c>
      <c r="J43" s="365">
        <v>1597556</v>
      </c>
      <c r="K43" s="364">
        <v>1752189</v>
      </c>
      <c r="L43" s="370">
        <v>1976663</v>
      </c>
      <c r="M43" s="711" t="s">
        <v>303</v>
      </c>
      <c r="N43" s="853" t="s">
        <v>405</v>
      </c>
      <c r="O43" s="913" t="s">
        <v>609</v>
      </c>
      <c r="P43" s="913" t="s">
        <v>766</v>
      </c>
      <c r="Q43" s="919" t="s">
        <v>1315</v>
      </c>
    </row>
    <row r="44" spans="1:17" ht="13.5" customHeight="1">
      <c r="A44" s="63" t="s">
        <v>40</v>
      </c>
      <c r="B44" s="416">
        <v>24200</v>
      </c>
      <c r="C44" s="416">
        <v>42713</v>
      </c>
      <c r="D44" s="371">
        <v>73092</v>
      </c>
      <c r="E44" s="416">
        <v>115949</v>
      </c>
      <c r="F44" s="371">
        <v>239107</v>
      </c>
      <c r="G44" s="372">
        <v>313884</v>
      </c>
      <c r="H44" s="371">
        <v>406024</v>
      </c>
      <c r="I44" s="372">
        <v>454272</v>
      </c>
      <c r="J44" s="371">
        <v>559276</v>
      </c>
      <c r="K44" s="372">
        <v>623414</v>
      </c>
      <c r="L44" s="366">
        <v>691904</v>
      </c>
      <c r="M44" s="710" t="s">
        <v>304</v>
      </c>
      <c r="N44" s="852" t="s">
        <v>563</v>
      </c>
      <c r="O44" s="912" t="s">
        <v>1261</v>
      </c>
      <c r="P44" s="912" t="s">
        <v>770</v>
      </c>
      <c r="Q44" s="918" t="s">
        <v>1046</v>
      </c>
    </row>
    <row r="45" spans="1:17" ht="13.5" customHeight="1">
      <c r="A45" s="42" t="s">
        <v>41</v>
      </c>
      <c r="B45" s="363">
        <v>0</v>
      </c>
      <c r="C45" s="363" t="s">
        <v>125</v>
      </c>
      <c r="D45" s="365" t="s">
        <v>125</v>
      </c>
      <c r="E45" s="363" t="s">
        <v>127</v>
      </c>
      <c r="F45" s="365" t="s">
        <v>125</v>
      </c>
      <c r="G45" s="364" t="s">
        <v>125</v>
      </c>
      <c r="H45" s="365" t="s">
        <v>125</v>
      </c>
      <c r="I45" s="364">
        <v>10066</v>
      </c>
      <c r="J45" s="365">
        <v>13030</v>
      </c>
      <c r="K45" s="364">
        <v>14428</v>
      </c>
      <c r="L45" s="366">
        <v>17307</v>
      </c>
      <c r="M45" s="790" t="s">
        <v>842</v>
      </c>
      <c r="N45" s="852" t="s">
        <v>833</v>
      </c>
      <c r="O45" s="912" t="s">
        <v>819</v>
      </c>
      <c r="P45" s="912" t="s">
        <v>774</v>
      </c>
      <c r="Q45" s="918" t="s">
        <v>1052</v>
      </c>
    </row>
    <row r="46" spans="1:17" ht="13.5" customHeight="1">
      <c r="A46" s="42" t="s">
        <v>431</v>
      </c>
      <c r="B46" s="363">
        <v>0</v>
      </c>
      <c r="C46" s="363"/>
      <c r="D46" s="365">
        <v>0</v>
      </c>
      <c r="E46" s="363"/>
      <c r="F46" s="365">
        <v>0</v>
      </c>
      <c r="G46" s="364"/>
      <c r="H46" s="365">
        <v>0</v>
      </c>
      <c r="I46" s="364"/>
      <c r="J46" s="365">
        <v>0</v>
      </c>
      <c r="K46" s="364"/>
      <c r="L46" s="366">
        <v>0</v>
      </c>
      <c r="M46" s="710" t="s">
        <v>200</v>
      </c>
      <c r="N46" s="852" t="s">
        <v>200</v>
      </c>
      <c r="O46" s="912" t="s">
        <v>200</v>
      </c>
      <c r="P46" s="912" t="s">
        <v>200</v>
      </c>
      <c r="Q46" s="918" t="s">
        <v>200</v>
      </c>
    </row>
    <row r="47" spans="1:17" ht="13.5" customHeight="1">
      <c r="A47" s="42" t="s">
        <v>42</v>
      </c>
      <c r="B47" s="363" t="s">
        <v>125</v>
      </c>
      <c r="C47" s="363" t="s">
        <v>125</v>
      </c>
      <c r="D47" s="365">
        <v>127692</v>
      </c>
      <c r="E47" s="363">
        <v>213606</v>
      </c>
      <c r="F47" s="365">
        <v>264031</v>
      </c>
      <c r="G47" s="364">
        <v>363675</v>
      </c>
      <c r="H47" s="365">
        <v>435404</v>
      </c>
      <c r="I47" s="364">
        <v>508458</v>
      </c>
      <c r="J47" s="365">
        <v>597442</v>
      </c>
      <c r="K47" s="364">
        <v>709145</v>
      </c>
      <c r="L47" s="366">
        <v>804712</v>
      </c>
      <c r="M47" s="710" t="s">
        <v>305</v>
      </c>
      <c r="N47" s="852" t="s">
        <v>564</v>
      </c>
      <c r="O47" s="912" t="s">
        <v>1304</v>
      </c>
      <c r="P47" s="912" t="s">
        <v>777</v>
      </c>
      <c r="Q47" s="918" t="s">
        <v>1058</v>
      </c>
    </row>
    <row r="48" spans="1:17" ht="13.5" customHeight="1">
      <c r="A48" s="42" t="s">
        <v>43</v>
      </c>
      <c r="B48" s="363" t="s">
        <v>125</v>
      </c>
      <c r="C48" s="363" t="s">
        <v>125</v>
      </c>
      <c r="D48" s="365" t="s">
        <v>125</v>
      </c>
      <c r="E48" s="363" t="s">
        <v>125</v>
      </c>
      <c r="F48" s="365" t="s">
        <v>125</v>
      </c>
      <c r="G48" s="366" t="s">
        <v>125</v>
      </c>
      <c r="H48" s="365" t="s">
        <v>125</v>
      </c>
      <c r="I48" s="364" t="s">
        <v>125</v>
      </c>
      <c r="J48" s="365" t="s">
        <v>125</v>
      </c>
      <c r="K48" s="364" t="s">
        <v>125</v>
      </c>
      <c r="L48" s="366" t="s">
        <v>125</v>
      </c>
      <c r="M48" s="710" t="s">
        <v>329</v>
      </c>
      <c r="N48" s="852" t="s">
        <v>437</v>
      </c>
      <c r="O48" s="912" t="s">
        <v>612</v>
      </c>
      <c r="P48" s="912" t="s">
        <v>779</v>
      </c>
      <c r="Q48" s="918" t="s">
        <v>1065</v>
      </c>
    </row>
    <row r="49" spans="1:17" ht="13.5" customHeight="1">
      <c r="A49" s="42" t="s">
        <v>44</v>
      </c>
      <c r="B49" s="363" t="s">
        <v>125</v>
      </c>
      <c r="C49" s="363" t="s">
        <v>125</v>
      </c>
      <c r="D49" s="365" t="s">
        <v>125</v>
      </c>
      <c r="E49" s="363" t="s">
        <v>125</v>
      </c>
      <c r="F49" s="365" t="s">
        <v>125</v>
      </c>
      <c r="G49" s="366" t="s">
        <v>125</v>
      </c>
      <c r="H49" s="365">
        <v>165343</v>
      </c>
      <c r="I49" s="364">
        <v>197794</v>
      </c>
      <c r="J49" s="365">
        <v>233737</v>
      </c>
      <c r="K49" s="364">
        <v>262513</v>
      </c>
      <c r="L49" s="370">
        <v>301586</v>
      </c>
      <c r="M49" s="711" t="s">
        <v>501</v>
      </c>
      <c r="N49" s="853" t="s">
        <v>565</v>
      </c>
      <c r="O49" s="913" t="s">
        <v>614</v>
      </c>
      <c r="P49" s="913" t="s">
        <v>1295</v>
      </c>
      <c r="Q49" s="919" t="s">
        <v>1072</v>
      </c>
    </row>
    <row r="50" spans="1:17" ht="13.5" customHeight="1">
      <c r="A50" s="63" t="s">
        <v>45</v>
      </c>
      <c r="B50" s="416">
        <v>34878</v>
      </c>
      <c r="C50" s="416">
        <v>38340</v>
      </c>
      <c r="D50" s="371">
        <v>85104</v>
      </c>
      <c r="E50" s="416">
        <v>131119</v>
      </c>
      <c r="F50" s="371">
        <v>190915</v>
      </c>
      <c r="G50" s="372">
        <v>300840</v>
      </c>
      <c r="H50" s="371">
        <v>376611</v>
      </c>
      <c r="I50" s="372">
        <v>482471</v>
      </c>
      <c r="J50" s="371">
        <v>621381</v>
      </c>
      <c r="K50" s="372">
        <v>724101</v>
      </c>
      <c r="L50" s="366">
        <v>885925</v>
      </c>
      <c r="M50" s="710" t="s">
        <v>502</v>
      </c>
      <c r="N50" s="852" t="s">
        <v>413</v>
      </c>
      <c r="O50" s="912" t="s">
        <v>615</v>
      </c>
      <c r="P50" s="912" t="s">
        <v>782</v>
      </c>
      <c r="Q50" s="918" t="s">
        <v>1077</v>
      </c>
    </row>
    <row r="51" spans="1:17" ht="13.5" customHeight="1">
      <c r="A51" s="42" t="s">
        <v>46</v>
      </c>
      <c r="B51" s="363">
        <v>0</v>
      </c>
      <c r="C51" s="363">
        <v>0</v>
      </c>
      <c r="D51" s="365">
        <v>0</v>
      </c>
      <c r="E51" s="363">
        <v>0</v>
      </c>
      <c r="F51" s="365">
        <v>0</v>
      </c>
      <c r="G51" s="364">
        <v>0</v>
      </c>
      <c r="H51" s="365" t="s">
        <v>125</v>
      </c>
      <c r="I51" s="364" t="s">
        <v>125</v>
      </c>
      <c r="J51" s="365" t="s">
        <v>125</v>
      </c>
      <c r="K51" s="364" t="s">
        <v>125</v>
      </c>
      <c r="L51" s="366" t="s">
        <v>125</v>
      </c>
      <c r="M51" s="710" t="s">
        <v>123</v>
      </c>
      <c r="N51" s="852" t="s">
        <v>123</v>
      </c>
      <c r="O51" s="912" t="s">
        <v>123</v>
      </c>
      <c r="P51" s="912" t="s">
        <v>123</v>
      </c>
      <c r="Q51" s="918" t="s">
        <v>123</v>
      </c>
    </row>
    <row r="52" spans="1:17" ht="13.5" customHeight="1">
      <c r="A52" s="42" t="s">
        <v>47</v>
      </c>
      <c r="B52" s="363" t="s">
        <v>125</v>
      </c>
      <c r="C52" s="363" t="s">
        <v>125</v>
      </c>
      <c r="D52" s="365" t="s">
        <v>125</v>
      </c>
      <c r="E52" s="363" t="s">
        <v>125</v>
      </c>
      <c r="F52" s="365" t="s">
        <v>125</v>
      </c>
      <c r="G52" s="366" t="s">
        <v>125</v>
      </c>
      <c r="H52" s="365" t="s">
        <v>125</v>
      </c>
      <c r="I52" s="364" t="s">
        <v>125</v>
      </c>
      <c r="J52" s="365" t="s">
        <v>125</v>
      </c>
      <c r="K52" s="364" t="s">
        <v>125</v>
      </c>
      <c r="L52" s="366" t="s">
        <v>125</v>
      </c>
      <c r="M52" s="710" t="s">
        <v>123</v>
      </c>
      <c r="N52" s="852" t="s">
        <v>123</v>
      </c>
      <c r="O52" s="912" t="s">
        <v>123</v>
      </c>
      <c r="P52" s="912" t="s">
        <v>123</v>
      </c>
      <c r="Q52" s="918" t="s">
        <v>123</v>
      </c>
    </row>
    <row r="53" spans="1:17" ht="13.5" customHeight="1">
      <c r="A53" s="42" t="s">
        <v>48</v>
      </c>
      <c r="B53" s="363">
        <v>15176</v>
      </c>
      <c r="C53" s="363">
        <v>20190</v>
      </c>
      <c r="D53" s="365">
        <v>44812</v>
      </c>
      <c r="E53" s="363">
        <v>68487</v>
      </c>
      <c r="F53" s="365">
        <v>96559</v>
      </c>
      <c r="G53" s="364">
        <v>126598</v>
      </c>
      <c r="H53" s="365">
        <v>159944</v>
      </c>
      <c r="I53" s="364">
        <v>185083</v>
      </c>
      <c r="J53" s="365">
        <v>209889</v>
      </c>
      <c r="K53" s="364">
        <v>228648</v>
      </c>
      <c r="L53" s="366">
        <v>252646</v>
      </c>
      <c r="M53" s="710" t="s">
        <v>503</v>
      </c>
      <c r="N53" s="852" t="s">
        <v>416</v>
      </c>
      <c r="O53" s="912" t="s">
        <v>617</v>
      </c>
      <c r="P53" s="912" t="s">
        <v>1296</v>
      </c>
      <c r="Q53" s="918" t="s">
        <v>1319</v>
      </c>
    </row>
    <row r="54" spans="1:17" ht="13.5" customHeight="1">
      <c r="A54" s="42" t="s">
        <v>49</v>
      </c>
      <c r="B54" s="363">
        <v>0</v>
      </c>
      <c r="C54" s="363" t="s">
        <v>125</v>
      </c>
      <c r="D54" s="365" t="s">
        <v>125</v>
      </c>
      <c r="E54" s="363" t="s">
        <v>125</v>
      </c>
      <c r="F54" s="365" t="s">
        <v>125</v>
      </c>
      <c r="G54" s="366" t="s">
        <v>125</v>
      </c>
      <c r="H54" s="365">
        <v>7916</v>
      </c>
      <c r="I54" s="364">
        <v>9156</v>
      </c>
      <c r="J54" s="365">
        <v>11042</v>
      </c>
      <c r="K54" s="364">
        <v>12114</v>
      </c>
      <c r="L54" s="370">
        <v>14103</v>
      </c>
      <c r="M54" s="1010" t="s">
        <v>843</v>
      </c>
      <c r="N54" s="853" t="s">
        <v>834</v>
      </c>
      <c r="O54" s="913" t="s">
        <v>820</v>
      </c>
      <c r="P54" s="913" t="s">
        <v>788</v>
      </c>
      <c r="Q54" s="919" t="s">
        <v>1091</v>
      </c>
    </row>
    <row r="55" spans="1:17" ht="13.5" customHeight="1">
      <c r="A55" s="63" t="s">
        <v>50</v>
      </c>
      <c r="B55" s="416" t="s">
        <v>125</v>
      </c>
      <c r="C55" s="416" t="s">
        <v>125</v>
      </c>
      <c r="D55" s="371">
        <v>77760</v>
      </c>
      <c r="E55" s="416">
        <v>96119</v>
      </c>
      <c r="F55" s="371">
        <v>158120</v>
      </c>
      <c r="G55" s="372">
        <v>199121</v>
      </c>
      <c r="H55" s="371">
        <v>252596</v>
      </c>
      <c r="I55" s="372">
        <v>277579</v>
      </c>
      <c r="J55" s="371">
        <v>308630</v>
      </c>
      <c r="K55" s="372">
        <v>340883</v>
      </c>
      <c r="L55" s="366">
        <v>386258</v>
      </c>
      <c r="M55" s="710" t="s">
        <v>311</v>
      </c>
      <c r="N55" s="852" t="s">
        <v>566</v>
      </c>
      <c r="O55" s="912" t="s">
        <v>620</v>
      </c>
      <c r="P55" s="912" t="s">
        <v>813</v>
      </c>
      <c r="Q55" s="918" t="s">
        <v>1098</v>
      </c>
    </row>
    <row r="56" spans="1:17" ht="13.5" customHeight="1">
      <c r="A56" s="42" t="s">
        <v>51</v>
      </c>
      <c r="B56" s="363">
        <v>76520</v>
      </c>
      <c r="C56" s="363">
        <v>137670</v>
      </c>
      <c r="D56" s="365">
        <v>227070</v>
      </c>
      <c r="E56" s="363">
        <v>328900</v>
      </c>
      <c r="F56" s="365">
        <v>427324</v>
      </c>
      <c r="G56" s="364">
        <v>577233</v>
      </c>
      <c r="H56" s="365">
        <v>740469</v>
      </c>
      <c r="I56" s="364">
        <v>888595</v>
      </c>
      <c r="J56" s="365">
        <v>1019623</v>
      </c>
      <c r="K56" s="364">
        <v>1162797</v>
      </c>
      <c r="L56" s="366">
        <v>1320225</v>
      </c>
      <c r="M56" s="710" t="s">
        <v>312</v>
      </c>
      <c r="N56" s="852" t="s">
        <v>420</v>
      </c>
      <c r="O56" s="912" t="s">
        <v>621</v>
      </c>
      <c r="P56" s="912" t="s">
        <v>814</v>
      </c>
      <c r="Q56" s="918" t="s">
        <v>1104</v>
      </c>
    </row>
    <row r="57" spans="1:17" ht="13.5" customHeight="1">
      <c r="A57" s="42" t="s">
        <v>52</v>
      </c>
      <c r="B57" s="363" t="s">
        <v>125</v>
      </c>
      <c r="C57" s="363" t="s">
        <v>125</v>
      </c>
      <c r="D57" s="365" t="s">
        <v>125</v>
      </c>
      <c r="E57" s="363" t="s">
        <v>125</v>
      </c>
      <c r="F57" s="365" t="s">
        <v>125</v>
      </c>
      <c r="G57" s="364" t="s">
        <v>125</v>
      </c>
      <c r="H57" s="365" t="s">
        <v>125</v>
      </c>
      <c r="I57" s="364" t="s">
        <v>125</v>
      </c>
      <c r="J57" s="365" t="s">
        <v>125</v>
      </c>
      <c r="K57" s="364" t="s">
        <v>125</v>
      </c>
      <c r="L57" s="366" t="s">
        <v>125</v>
      </c>
      <c r="M57" s="710" t="s">
        <v>123</v>
      </c>
      <c r="N57" s="852" t="s">
        <v>123</v>
      </c>
      <c r="O57" s="912" t="s">
        <v>123</v>
      </c>
      <c r="P57" s="912" t="s">
        <v>123</v>
      </c>
      <c r="Q57" s="918" t="s">
        <v>123</v>
      </c>
    </row>
    <row r="58" spans="1:17" ht="13.5" customHeight="1">
      <c r="A58" s="42" t="s">
        <v>53</v>
      </c>
      <c r="B58" s="363" t="s">
        <v>125</v>
      </c>
      <c r="C58" s="363" t="s">
        <v>125</v>
      </c>
      <c r="D58" s="365" t="s">
        <v>125</v>
      </c>
      <c r="E58" s="363" t="s">
        <v>125</v>
      </c>
      <c r="F58" s="365" t="s">
        <v>125</v>
      </c>
      <c r="G58" s="364" t="s">
        <v>125</v>
      </c>
      <c r="H58" s="365" t="s">
        <v>125</v>
      </c>
      <c r="I58" s="364" t="s">
        <v>125</v>
      </c>
      <c r="J58" s="365" t="s">
        <v>125</v>
      </c>
      <c r="K58" s="364" t="s">
        <v>125</v>
      </c>
      <c r="L58" s="366" t="s">
        <v>125</v>
      </c>
      <c r="M58" s="710" t="s">
        <v>123</v>
      </c>
      <c r="N58" s="852" t="s">
        <v>123</v>
      </c>
      <c r="O58" s="912" t="s">
        <v>123</v>
      </c>
      <c r="P58" s="912" t="s">
        <v>123</v>
      </c>
      <c r="Q58" s="918" t="s">
        <v>123</v>
      </c>
    </row>
    <row r="59" spans="1:17" ht="13.5" customHeight="1">
      <c r="A59" s="42" t="s">
        <v>73</v>
      </c>
      <c r="B59" s="363">
        <v>0</v>
      </c>
      <c r="C59" s="363">
        <v>0</v>
      </c>
      <c r="D59" s="365">
        <v>0</v>
      </c>
      <c r="E59" s="363">
        <v>0</v>
      </c>
      <c r="F59" s="365">
        <v>0</v>
      </c>
      <c r="G59" s="364">
        <v>0</v>
      </c>
      <c r="H59" s="365">
        <v>0</v>
      </c>
      <c r="I59" s="364">
        <v>0</v>
      </c>
      <c r="J59" s="365">
        <v>0</v>
      </c>
      <c r="K59" s="364">
        <v>0</v>
      </c>
      <c r="L59" s="370">
        <v>0</v>
      </c>
      <c r="M59" s="711" t="s">
        <v>200</v>
      </c>
      <c r="N59" s="853" t="s">
        <v>200</v>
      </c>
      <c r="O59" s="913" t="s">
        <v>200</v>
      </c>
      <c r="P59" s="913" t="s">
        <v>200</v>
      </c>
      <c r="Q59" s="919" t="s">
        <v>200</v>
      </c>
    </row>
    <row r="60" spans="1:17" ht="13.5" customHeight="1">
      <c r="A60" s="63" t="s">
        <v>54</v>
      </c>
      <c r="B60" s="416">
        <v>23140</v>
      </c>
      <c r="C60" s="416">
        <v>40337</v>
      </c>
      <c r="D60" s="371">
        <v>78585</v>
      </c>
      <c r="E60" s="416">
        <v>131553</v>
      </c>
      <c r="F60" s="371">
        <v>182591</v>
      </c>
      <c r="G60" s="372">
        <v>238300</v>
      </c>
      <c r="H60" s="371">
        <v>320154</v>
      </c>
      <c r="I60" s="372">
        <v>404616</v>
      </c>
      <c r="J60" s="371">
        <v>517924</v>
      </c>
      <c r="K60" s="372">
        <v>579580</v>
      </c>
      <c r="L60" s="366">
        <v>681914</v>
      </c>
      <c r="M60" s="710" t="s">
        <v>316</v>
      </c>
      <c r="N60" s="852" t="s">
        <v>567</v>
      </c>
      <c r="O60" s="912" t="s">
        <v>624</v>
      </c>
      <c r="P60" s="912" t="s">
        <v>1297</v>
      </c>
      <c r="Q60" s="918" t="s">
        <v>1120</v>
      </c>
    </row>
    <row r="61" spans="1:17" ht="13.5" customHeight="1">
      <c r="A61" s="42" t="s">
        <v>55</v>
      </c>
      <c r="B61" s="363" t="s">
        <v>125</v>
      </c>
      <c r="C61" s="363" t="s">
        <v>125</v>
      </c>
      <c r="D61" s="365" t="s">
        <v>125</v>
      </c>
      <c r="E61" s="363" t="s">
        <v>125</v>
      </c>
      <c r="F61" s="365" t="s">
        <v>125</v>
      </c>
      <c r="G61" s="366">
        <v>217644</v>
      </c>
      <c r="H61" s="365">
        <v>246627</v>
      </c>
      <c r="I61" s="364">
        <v>313915</v>
      </c>
      <c r="J61" s="365">
        <v>367321</v>
      </c>
      <c r="K61" s="364">
        <v>426487</v>
      </c>
      <c r="L61" s="366">
        <v>498934</v>
      </c>
      <c r="M61" s="710" t="s">
        <v>318</v>
      </c>
      <c r="N61" s="852" t="s">
        <v>427</v>
      </c>
      <c r="O61" s="912" t="s">
        <v>625</v>
      </c>
      <c r="P61" s="912" t="s">
        <v>799</v>
      </c>
      <c r="Q61" s="918" t="s">
        <v>1126</v>
      </c>
    </row>
    <row r="62" spans="1:17" ht="13.5" customHeight="1">
      <c r="A62" s="42" t="s">
        <v>56</v>
      </c>
      <c r="B62" s="363" t="s">
        <v>125</v>
      </c>
      <c r="C62" s="363" t="s">
        <v>125</v>
      </c>
      <c r="D62" s="365" t="s">
        <v>125</v>
      </c>
      <c r="E62" s="363" t="s">
        <v>125</v>
      </c>
      <c r="F62" s="365" t="s">
        <v>125</v>
      </c>
      <c r="G62" s="366">
        <v>48858</v>
      </c>
      <c r="H62" s="365">
        <v>65542</v>
      </c>
      <c r="I62" s="364">
        <v>73263</v>
      </c>
      <c r="J62" s="365">
        <v>78018</v>
      </c>
      <c r="K62" s="364">
        <v>97463</v>
      </c>
      <c r="L62" s="366">
        <v>108585</v>
      </c>
      <c r="M62" s="710" t="s">
        <v>319</v>
      </c>
      <c r="N62" s="852" t="s">
        <v>428</v>
      </c>
      <c r="O62" s="912" t="s">
        <v>627</v>
      </c>
      <c r="P62" s="912" t="s">
        <v>815</v>
      </c>
      <c r="Q62" s="918" t="s">
        <v>1132</v>
      </c>
    </row>
    <row r="63" spans="1:17" ht="13.5" customHeight="1">
      <c r="A63" s="42" t="s">
        <v>57</v>
      </c>
      <c r="B63" s="363" t="s">
        <v>125</v>
      </c>
      <c r="C63" s="363" t="s">
        <v>125</v>
      </c>
      <c r="D63" s="365" t="s">
        <v>125</v>
      </c>
      <c r="E63" s="363" t="s">
        <v>125</v>
      </c>
      <c r="F63" s="365" t="s">
        <v>125</v>
      </c>
      <c r="G63" s="366">
        <v>189585</v>
      </c>
      <c r="H63" s="365">
        <v>243043</v>
      </c>
      <c r="I63" s="364">
        <v>287519</v>
      </c>
      <c r="J63" s="365">
        <v>334394</v>
      </c>
      <c r="K63" s="364">
        <v>371106</v>
      </c>
      <c r="L63" s="366">
        <v>408512</v>
      </c>
      <c r="M63" s="710" t="s">
        <v>332</v>
      </c>
      <c r="N63" s="852" t="s">
        <v>835</v>
      </c>
      <c r="O63" s="912" t="s">
        <v>628</v>
      </c>
      <c r="P63" s="912" t="s">
        <v>803</v>
      </c>
      <c r="Q63" s="918" t="s">
        <v>1135</v>
      </c>
    </row>
    <row r="64" spans="1:17" ht="13.5" customHeight="1">
      <c r="A64" s="42" t="s">
        <v>58</v>
      </c>
      <c r="B64" s="363">
        <v>0</v>
      </c>
      <c r="C64" s="363">
        <v>0</v>
      </c>
      <c r="D64" s="365" t="s">
        <v>125</v>
      </c>
      <c r="E64" s="363" t="s">
        <v>125</v>
      </c>
      <c r="F64" s="365" t="s">
        <v>125</v>
      </c>
      <c r="G64" s="366" t="s">
        <v>125</v>
      </c>
      <c r="H64" s="365" t="s">
        <v>125</v>
      </c>
      <c r="I64" s="364" t="s">
        <v>125</v>
      </c>
      <c r="J64" s="365" t="s">
        <v>125</v>
      </c>
      <c r="K64" s="364" t="s">
        <v>125</v>
      </c>
      <c r="L64" s="366" t="s">
        <v>125</v>
      </c>
      <c r="M64" s="710" t="s">
        <v>123</v>
      </c>
      <c r="N64" s="852" t="s">
        <v>123</v>
      </c>
      <c r="O64" s="912" t="s">
        <v>123</v>
      </c>
      <c r="P64" s="912" t="s">
        <v>123</v>
      </c>
      <c r="Q64" s="918" t="s">
        <v>123</v>
      </c>
    </row>
    <row r="65" spans="1:17" ht="3" customHeight="1">
      <c r="A65" s="59"/>
      <c r="B65" s="367"/>
      <c r="C65" s="367"/>
      <c r="D65" s="369"/>
      <c r="E65" s="367"/>
      <c r="F65" s="369"/>
      <c r="G65" s="368"/>
      <c r="H65" s="369"/>
      <c r="I65" s="368"/>
      <c r="J65" s="369"/>
      <c r="K65" s="438"/>
      <c r="L65" s="370"/>
      <c r="M65" s="711"/>
      <c r="N65" s="853" t="s">
        <v>4</v>
      </c>
      <c r="O65" s="913" t="s">
        <v>4</v>
      </c>
      <c r="P65" s="913"/>
      <c r="Q65" s="919"/>
    </row>
    <row r="66" spans="1:17" ht="3" customHeight="1">
      <c r="A66" s="42"/>
      <c r="B66" s="363"/>
      <c r="C66" s="363"/>
      <c r="D66" s="365"/>
      <c r="E66" s="363"/>
      <c r="F66" s="371"/>
      <c r="G66" s="372"/>
      <c r="H66" s="371"/>
      <c r="I66" s="372"/>
      <c r="J66" s="371"/>
      <c r="K66" s="439"/>
      <c r="L66" s="366"/>
      <c r="M66" s="710"/>
      <c r="N66" s="852"/>
      <c r="O66" s="912"/>
      <c r="P66" s="912"/>
      <c r="Q66" s="918"/>
    </row>
    <row r="67" spans="1:17" ht="13.5" customHeight="1">
      <c r="A67" s="344" t="s">
        <v>106</v>
      </c>
      <c r="B67" s="363">
        <v>1411977</v>
      </c>
      <c r="C67" s="363">
        <v>2284491</v>
      </c>
      <c r="D67" s="365">
        <v>3582874</v>
      </c>
      <c r="E67" s="363">
        <v>5184141</v>
      </c>
      <c r="F67" s="365">
        <v>7059598</v>
      </c>
      <c r="G67" s="364">
        <v>9172895</v>
      </c>
      <c r="H67" s="365">
        <v>11369087</v>
      </c>
      <c r="I67" s="364">
        <v>13684225</v>
      </c>
      <c r="J67" s="365">
        <v>16446322</v>
      </c>
      <c r="K67" s="310">
        <v>18592636</v>
      </c>
      <c r="L67" s="366">
        <v>21357400</v>
      </c>
      <c r="M67" s="790" t="s">
        <v>844</v>
      </c>
      <c r="N67" s="873" t="s">
        <v>822</v>
      </c>
      <c r="O67" s="920" t="s">
        <v>1305</v>
      </c>
      <c r="P67" s="821">
        <v>31981705</v>
      </c>
      <c r="Q67" s="1082" t="s">
        <v>1372</v>
      </c>
    </row>
    <row r="68" spans="1:17" ht="3" customHeight="1" thickBot="1">
      <c r="A68" s="345"/>
      <c r="B68" s="374"/>
      <c r="C68" s="346"/>
      <c r="D68" s="375"/>
      <c r="E68" s="376"/>
      <c r="F68" s="375"/>
      <c r="G68" s="376"/>
      <c r="H68" s="375"/>
      <c r="I68" s="376"/>
      <c r="J68" s="721"/>
      <c r="K68" s="327"/>
      <c r="L68" s="253"/>
      <c r="M68" s="719"/>
      <c r="N68" s="392"/>
      <c r="O68" s="327"/>
      <c r="P68" s="74"/>
      <c r="Q68" s="1083"/>
    </row>
    <row r="69" spans="1:15" ht="6" customHeight="1">
      <c r="A69" s="347"/>
      <c r="B69" s="348"/>
      <c r="C69" s="348"/>
      <c r="D69" s="348"/>
      <c r="E69" s="348"/>
      <c r="F69" s="348"/>
      <c r="G69" s="348"/>
      <c r="H69" s="348"/>
      <c r="I69" s="348"/>
      <c r="J69" s="349"/>
      <c r="K69" s="28"/>
      <c r="L69" s="28"/>
      <c r="M69" s="28"/>
      <c r="N69" s="28"/>
      <c r="O69" s="28"/>
    </row>
    <row r="70" spans="1:15" ht="14.25" customHeight="1">
      <c r="A70" s="1256" t="s">
        <v>807</v>
      </c>
      <c r="B70" s="1256"/>
      <c r="C70" s="1256"/>
      <c r="D70" s="1256"/>
      <c r="E70" s="1256"/>
      <c r="F70" s="1256"/>
      <c r="G70" s="1131"/>
      <c r="H70" s="1131"/>
      <c r="I70" s="1131"/>
      <c r="J70" s="1131"/>
      <c r="K70" s="1131"/>
      <c r="L70" s="1131"/>
      <c r="M70" s="1131"/>
      <c r="N70" s="200"/>
      <c r="O70" s="200"/>
    </row>
    <row r="71" spans="1:13" ht="15" customHeight="1">
      <c r="A71" s="1256" t="s">
        <v>1</v>
      </c>
      <c r="B71" s="1256"/>
      <c r="C71" s="1256"/>
      <c r="D71" s="1256"/>
      <c r="E71" s="1256"/>
      <c r="F71" s="1256"/>
      <c r="G71" s="1131"/>
      <c r="H71" s="1131"/>
      <c r="I71" s="1131"/>
      <c r="J71" s="1131"/>
      <c r="K71" s="1131"/>
      <c r="L71" s="1131"/>
      <c r="M71" s="1131"/>
    </row>
    <row r="72" spans="2:15" ht="18" customHeight="1">
      <c r="B72" s="204"/>
      <c r="C72" s="204"/>
      <c r="D72" s="204"/>
      <c r="E72" s="204"/>
      <c r="F72" s="204"/>
      <c r="G72" s="204"/>
      <c r="H72" s="204"/>
      <c r="I72" s="204"/>
      <c r="J72" s="204"/>
      <c r="K72" s="204"/>
      <c r="L72" s="204"/>
      <c r="M72" s="204"/>
      <c r="N72" s="204"/>
      <c r="O72" s="204"/>
    </row>
    <row r="73" spans="2:10" ht="12.75">
      <c r="B73" s="240"/>
      <c r="C73" s="240"/>
      <c r="D73" s="240"/>
      <c r="E73" s="240"/>
      <c r="F73" s="240"/>
      <c r="G73" s="240"/>
      <c r="H73" s="240"/>
      <c r="I73" s="240"/>
      <c r="J73" s="240"/>
    </row>
    <row r="75" ht="12.75">
      <c r="A75" s="9"/>
    </row>
    <row r="76" spans="2:9" ht="12.75">
      <c r="B76" s="31"/>
      <c r="C76" s="8"/>
      <c r="D76" s="8"/>
      <c r="E76" s="8"/>
      <c r="F76" s="8"/>
      <c r="G76" s="8"/>
      <c r="H76" s="8"/>
      <c r="I76" s="8"/>
    </row>
    <row r="78" spans="2:9" ht="12.75">
      <c r="B78" s="30"/>
      <c r="C78" s="30"/>
      <c r="D78" s="30"/>
      <c r="E78" s="30"/>
      <c r="F78" s="30"/>
      <c r="G78" s="30"/>
      <c r="H78" s="30"/>
      <c r="I78" s="30"/>
    </row>
    <row r="79" spans="2:9" ht="12.75">
      <c r="B79" s="30"/>
      <c r="C79" s="30"/>
      <c r="D79" s="30"/>
      <c r="E79" s="30"/>
      <c r="F79" s="30"/>
      <c r="G79" s="30"/>
      <c r="H79" s="30"/>
      <c r="I79" s="30"/>
    </row>
    <row r="80" spans="2:9" ht="12.75">
      <c r="B80" s="30"/>
      <c r="C80" s="30"/>
      <c r="D80" s="30"/>
      <c r="E80" s="30"/>
      <c r="F80" s="30"/>
      <c r="G80" s="30"/>
      <c r="H80" s="30"/>
      <c r="I80" s="30"/>
    </row>
    <row r="81" spans="2:9" ht="12.75">
      <c r="B81" s="30"/>
      <c r="C81" s="30"/>
      <c r="D81" s="30"/>
      <c r="E81" s="30"/>
      <c r="F81" s="30"/>
      <c r="G81" s="30"/>
      <c r="H81" s="30"/>
      <c r="I81" s="30"/>
    </row>
    <row r="82" spans="2:9" ht="12.75">
      <c r="B82" s="30"/>
      <c r="C82" s="30"/>
      <c r="D82" s="30"/>
      <c r="E82" s="30"/>
      <c r="F82" s="30"/>
      <c r="G82" s="30"/>
      <c r="H82" s="30"/>
      <c r="I82" s="30"/>
    </row>
    <row r="83" spans="2:9" ht="12.75">
      <c r="B83" s="30"/>
      <c r="C83" s="30"/>
      <c r="D83" s="30"/>
      <c r="E83" s="30"/>
      <c r="F83" s="30"/>
      <c r="G83" s="30"/>
      <c r="H83" s="30"/>
      <c r="I83" s="30"/>
    </row>
    <row r="84" spans="2:9" ht="12.75">
      <c r="B84" s="30"/>
      <c r="C84" s="30"/>
      <c r="D84" s="30"/>
      <c r="E84" s="30"/>
      <c r="F84" s="30"/>
      <c r="G84" s="30"/>
      <c r="H84" s="30"/>
      <c r="I84" s="30"/>
    </row>
    <row r="85" spans="2:9" ht="12.75">
      <c r="B85" s="30"/>
      <c r="C85" s="30"/>
      <c r="D85" s="30"/>
      <c r="E85" s="30"/>
      <c r="F85" s="30"/>
      <c r="G85" s="30"/>
      <c r="H85" s="30"/>
      <c r="I85" s="30"/>
    </row>
    <row r="86" spans="2:9" ht="12.75">
      <c r="B86" s="30"/>
      <c r="C86" s="30"/>
      <c r="D86" s="30"/>
      <c r="E86" s="30"/>
      <c r="F86" s="30"/>
      <c r="G86" s="30"/>
      <c r="H86" s="30"/>
      <c r="I86" s="30"/>
    </row>
    <row r="87" spans="2:9" ht="12.75">
      <c r="B87" s="30"/>
      <c r="C87" s="30"/>
      <c r="D87" s="30"/>
      <c r="E87" s="30"/>
      <c r="F87" s="30"/>
      <c r="G87" s="30"/>
      <c r="H87" s="30"/>
      <c r="I87" s="30"/>
    </row>
    <row r="88" spans="2:9" ht="12.75">
      <c r="B88" s="30"/>
      <c r="C88" s="30"/>
      <c r="D88" s="30"/>
      <c r="E88" s="30"/>
      <c r="F88" s="30"/>
      <c r="G88" s="30"/>
      <c r="H88" s="30"/>
      <c r="I88" s="30"/>
    </row>
    <row r="89" spans="2:9" ht="12.75">
      <c r="B89" s="30"/>
      <c r="C89" s="30"/>
      <c r="D89" s="30"/>
      <c r="E89" s="30"/>
      <c r="F89" s="30"/>
      <c r="G89" s="30"/>
      <c r="H89" s="30"/>
      <c r="I89" s="30"/>
    </row>
    <row r="90" spans="2:9" ht="12.75">
      <c r="B90" s="30"/>
      <c r="C90" s="30"/>
      <c r="D90" s="30"/>
      <c r="E90" s="30"/>
      <c r="F90" s="30"/>
      <c r="G90" s="30"/>
      <c r="H90" s="30"/>
      <c r="I90" s="30"/>
    </row>
    <row r="91" spans="2:9" ht="12.75">
      <c r="B91" s="30"/>
      <c r="C91" s="30"/>
      <c r="D91" s="30"/>
      <c r="E91" s="30"/>
      <c r="F91" s="30"/>
      <c r="G91" s="30"/>
      <c r="H91" s="30"/>
      <c r="I91" s="30"/>
    </row>
    <row r="92" spans="2:9" ht="12.75">
      <c r="B92" s="30"/>
      <c r="C92" s="30"/>
      <c r="D92" s="30"/>
      <c r="E92" s="30"/>
      <c r="F92" s="30"/>
      <c r="G92" s="30"/>
      <c r="H92" s="30"/>
      <c r="I92" s="30"/>
    </row>
    <row r="93" spans="2:9" ht="12.75">
      <c r="B93" s="30"/>
      <c r="C93" s="30"/>
      <c r="D93" s="30"/>
      <c r="E93" s="30"/>
      <c r="F93" s="30"/>
      <c r="G93" s="30"/>
      <c r="H93" s="30"/>
      <c r="I93" s="30"/>
    </row>
    <row r="94" spans="2:9" ht="12.75">
      <c r="B94" s="30"/>
      <c r="C94" s="30"/>
      <c r="D94" s="30"/>
      <c r="E94" s="30"/>
      <c r="F94" s="30"/>
      <c r="G94" s="30"/>
      <c r="H94" s="30"/>
      <c r="I94" s="30"/>
    </row>
    <row r="95" spans="2:9" ht="12.75">
      <c r="B95" s="30"/>
      <c r="C95" s="30"/>
      <c r="D95" s="30"/>
      <c r="E95" s="30"/>
      <c r="F95" s="30"/>
      <c r="G95" s="30"/>
      <c r="H95" s="30"/>
      <c r="I95" s="30"/>
    </row>
    <row r="96" spans="2:9" ht="12.75">
      <c r="B96" s="30"/>
      <c r="C96" s="30"/>
      <c r="D96" s="30"/>
      <c r="E96" s="30"/>
      <c r="F96" s="30"/>
      <c r="G96" s="30"/>
      <c r="H96" s="30"/>
      <c r="I96" s="30"/>
    </row>
    <row r="97" spans="2:9" ht="12.75">
      <c r="B97" s="30"/>
      <c r="C97" s="30"/>
      <c r="D97" s="30"/>
      <c r="E97" s="30"/>
      <c r="F97" s="30"/>
      <c r="G97" s="30"/>
      <c r="H97" s="30"/>
      <c r="I97" s="30"/>
    </row>
    <row r="98" spans="2:9" ht="12.75">
      <c r="B98" s="30"/>
      <c r="C98" s="30"/>
      <c r="D98" s="30"/>
      <c r="E98" s="30"/>
      <c r="F98" s="30"/>
      <c r="G98" s="30"/>
      <c r="H98" s="30"/>
      <c r="I98" s="30"/>
    </row>
    <row r="99" spans="2:9" ht="12.75">
      <c r="B99" s="30"/>
      <c r="C99" s="30"/>
      <c r="D99" s="30"/>
      <c r="E99" s="30"/>
      <c r="F99" s="30"/>
      <c r="G99" s="30"/>
      <c r="H99" s="30"/>
      <c r="I99" s="30"/>
    </row>
    <row r="100" spans="2:9" ht="12.75">
      <c r="B100" s="30"/>
      <c r="C100" s="30"/>
      <c r="D100" s="30"/>
      <c r="E100" s="30"/>
      <c r="F100" s="30"/>
      <c r="G100" s="30"/>
      <c r="H100" s="30"/>
      <c r="I100" s="30"/>
    </row>
    <row r="101" spans="2:9" ht="12.75">
      <c r="B101" s="30"/>
      <c r="C101" s="30"/>
      <c r="D101" s="30"/>
      <c r="E101" s="30"/>
      <c r="F101" s="30"/>
      <c r="G101" s="30"/>
      <c r="H101" s="30"/>
      <c r="I101" s="30"/>
    </row>
    <row r="102" spans="2:9" ht="12.75">
      <c r="B102" s="30"/>
      <c r="C102" s="30"/>
      <c r="D102" s="30"/>
      <c r="E102" s="30"/>
      <c r="F102" s="30"/>
      <c r="G102" s="30"/>
      <c r="H102" s="30"/>
      <c r="I102" s="30"/>
    </row>
    <row r="103" spans="2:9" ht="12.75">
      <c r="B103" s="30"/>
      <c r="C103" s="30"/>
      <c r="D103" s="30"/>
      <c r="E103" s="30"/>
      <c r="F103" s="30"/>
      <c r="G103" s="30"/>
      <c r="H103" s="30"/>
      <c r="I103" s="30"/>
    </row>
    <row r="104" spans="2:9" ht="12.75">
      <c r="B104" s="30"/>
      <c r="C104" s="30"/>
      <c r="D104" s="30"/>
      <c r="E104" s="30"/>
      <c r="F104" s="30"/>
      <c r="G104" s="30"/>
      <c r="H104" s="30"/>
      <c r="I104" s="30"/>
    </row>
    <row r="105" spans="2:9" ht="12.75">
      <c r="B105" s="30"/>
      <c r="C105" s="30"/>
      <c r="D105" s="30"/>
      <c r="E105" s="30"/>
      <c r="F105" s="30"/>
      <c r="G105" s="30"/>
      <c r="H105" s="30"/>
      <c r="I105" s="30"/>
    </row>
    <row r="106" spans="2:9" ht="12.75">
      <c r="B106" s="30"/>
      <c r="C106" s="30"/>
      <c r="D106" s="30"/>
      <c r="E106" s="30"/>
      <c r="F106" s="30"/>
      <c r="G106" s="30"/>
      <c r="H106" s="30"/>
      <c r="I106" s="30"/>
    </row>
    <row r="107" spans="2:9" ht="12.75">
      <c r="B107" s="30"/>
      <c r="C107" s="30"/>
      <c r="D107" s="30"/>
      <c r="E107" s="30"/>
      <c r="F107" s="30"/>
      <c r="G107" s="30"/>
      <c r="H107" s="30"/>
      <c r="I107" s="30"/>
    </row>
    <row r="108" spans="2:9" ht="12.75">
      <c r="B108" s="30"/>
      <c r="C108" s="30"/>
      <c r="D108" s="30"/>
      <c r="E108" s="30"/>
      <c r="F108" s="30"/>
      <c r="G108" s="30"/>
      <c r="H108" s="30"/>
      <c r="I108" s="30"/>
    </row>
    <row r="109" spans="2:9" ht="12.75">
      <c r="B109" s="30"/>
      <c r="C109" s="30"/>
      <c r="D109" s="30"/>
      <c r="E109" s="30"/>
      <c r="F109" s="30"/>
      <c r="G109" s="30"/>
      <c r="H109" s="30"/>
      <c r="I109" s="30"/>
    </row>
    <row r="110" spans="2:9" ht="12.75">
      <c r="B110" s="30"/>
      <c r="C110" s="30"/>
      <c r="D110" s="30"/>
      <c r="E110" s="30"/>
      <c r="F110" s="30"/>
      <c r="G110" s="30"/>
      <c r="H110" s="30"/>
      <c r="I110" s="30"/>
    </row>
    <row r="111" spans="2:9" ht="12.75">
      <c r="B111" s="30"/>
      <c r="C111" s="30"/>
      <c r="D111" s="30"/>
      <c r="E111" s="30"/>
      <c r="F111" s="30"/>
      <c r="G111" s="30"/>
      <c r="H111" s="30"/>
      <c r="I111" s="30"/>
    </row>
    <row r="112" spans="2:9" ht="12.75">
      <c r="B112" s="30"/>
      <c r="C112" s="30"/>
      <c r="D112" s="30"/>
      <c r="E112" s="30"/>
      <c r="F112" s="30"/>
      <c r="G112" s="30"/>
      <c r="H112" s="30"/>
      <c r="I112" s="30"/>
    </row>
    <row r="113" spans="2:9" ht="12.75">
      <c r="B113" s="30"/>
      <c r="C113" s="30"/>
      <c r="D113" s="30"/>
      <c r="E113" s="30"/>
      <c r="F113" s="30"/>
      <c r="G113" s="30"/>
      <c r="H113" s="30"/>
      <c r="I113" s="30"/>
    </row>
    <row r="114" spans="2:9" ht="12.75">
      <c r="B114" s="30"/>
      <c r="C114" s="30"/>
      <c r="D114" s="30"/>
      <c r="E114" s="30"/>
      <c r="F114" s="30"/>
      <c r="G114" s="30"/>
      <c r="H114" s="30"/>
      <c r="I114" s="30"/>
    </row>
    <row r="115" spans="2:9" ht="12.75">
      <c r="B115" s="30"/>
      <c r="C115" s="30"/>
      <c r="D115" s="30"/>
      <c r="E115" s="30"/>
      <c r="F115" s="30"/>
      <c r="G115" s="30"/>
      <c r="H115" s="30"/>
      <c r="I115" s="30"/>
    </row>
    <row r="116" spans="2:9" ht="12.75">
      <c r="B116" s="30"/>
      <c r="C116" s="30"/>
      <c r="D116" s="30"/>
      <c r="E116" s="30"/>
      <c r="F116" s="30"/>
      <c r="G116" s="30"/>
      <c r="H116" s="30"/>
      <c r="I116" s="30"/>
    </row>
    <row r="117" spans="2:9" ht="12.75">
      <c r="B117" s="30"/>
      <c r="C117" s="30"/>
      <c r="D117" s="30"/>
      <c r="E117" s="30"/>
      <c r="F117" s="30"/>
      <c r="G117" s="30"/>
      <c r="H117" s="30"/>
      <c r="I117" s="30"/>
    </row>
    <row r="118" spans="2:9" ht="12.75">
      <c r="B118" s="30"/>
      <c r="C118" s="30"/>
      <c r="D118" s="30"/>
      <c r="E118" s="30"/>
      <c r="F118" s="30"/>
      <c r="G118" s="30"/>
      <c r="H118" s="30"/>
      <c r="I118" s="30"/>
    </row>
    <row r="119" spans="2:9" ht="12.75">
      <c r="B119" s="30"/>
      <c r="C119" s="30"/>
      <c r="D119" s="30"/>
      <c r="E119" s="30"/>
      <c r="F119" s="30"/>
      <c r="G119" s="30"/>
      <c r="H119" s="30"/>
      <c r="I119" s="30"/>
    </row>
    <row r="120" spans="2:9" ht="12.75">
      <c r="B120" s="30"/>
      <c r="C120" s="30"/>
      <c r="D120" s="30"/>
      <c r="E120" s="30"/>
      <c r="F120" s="30"/>
      <c r="G120" s="30"/>
      <c r="H120" s="30"/>
      <c r="I120" s="30"/>
    </row>
    <row r="121" spans="2:9" ht="12.75">
      <c r="B121" s="30"/>
      <c r="C121" s="30"/>
      <c r="D121" s="30"/>
      <c r="E121" s="30"/>
      <c r="F121" s="30"/>
      <c r="G121" s="30"/>
      <c r="H121" s="30"/>
      <c r="I121" s="30"/>
    </row>
    <row r="122" spans="2:9" ht="12.75">
      <c r="B122" s="30"/>
      <c r="C122" s="30"/>
      <c r="D122" s="30"/>
      <c r="E122" s="30"/>
      <c r="F122" s="30"/>
      <c r="G122" s="30"/>
      <c r="H122" s="30"/>
      <c r="I122" s="30"/>
    </row>
    <row r="123" spans="2:9" ht="12.75">
      <c r="B123" s="30"/>
      <c r="C123" s="30"/>
      <c r="D123" s="30"/>
      <c r="E123" s="30"/>
      <c r="F123" s="30"/>
      <c r="G123" s="30"/>
      <c r="H123" s="30"/>
      <c r="I123" s="30"/>
    </row>
    <row r="124" spans="2:9" ht="12.75">
      <c r="B124" s="30"/>
      <c r="C124" s="30"/>
      <c r="D124" s="30"/>
      <c r="E124" s="30"/>
      <c r="F124" s="30"/>
      <c r="G124" s="30"/>
      <c r="H124" s="30"/>
      <c r="I124" s="30"/>
    </row>
    <row r="125" spans="2:9" ht="12.75">
      <c r="B125" s="30"/>
      <c r="C125" s="30"/>
      <c r="D125" s="30"/>
      <c r="E125" s="30"/>
      <c r="F125" s="30"/>
      <c r="G125" s="30"/>
      <c r="H125" s="30"/>
      <c r="I125" s="30"/>
    </row>
    <row r="126" spans="2:9" ht="12.75">
      <c r="B126" s="30"/>
      <c r="C126" s="30"/>
      <c r="D126" s="30"/>
      <c r="E126" s="30"/>
      <c r="F126" s="30"/>
      <c r="G126" s="30"/>
      <c r="H126" s="30"/>
      <c r="I126" s="30"/>
    </row>
    <row r="127" spans="2:9" ht="12.75">
      <c r="B127" s="30"/>
      <c r="C127" s="30"/>
      <c r="D127" s="30"/>
      <c r="E127" s="30"/>
      <c r="F127" s="30"/>
      <c r="G127" s="30"/>
      <c r="H127" s="30"/>
      <c r="I127" s="30"/>
    </row>
    <row r="128" spans="2:9" ht="12.75">
      <c r="B128" s="30"/>
      <c r="C128" s="30"/>
      <c r="D128" s="30"/>
      <c r="E128" s="30"/>
      <c r="F128" s="30"/>
      <c r="G128" s="30"/>
      <c r="H128" s="30"/>
      <c r="I128" s="30"/>
    </row>
    <row r="129" spans="2:9" ht="12.75">
      <c r="B129" s="30"/>
      <c r="C129" s="30"/>
      <c r="D129" s="30"/>
      <c r="E129" s="30"/>
      <c r="F129" s="30"/>
      <c r="G129" s="30"/>
      <c r="H129" s="30"/>
      <c r="I129" s="30"/>
    </row>
    <row r="130" spans="2:9" ht="12.75">
      <c r="B130" s="30"/>
      <c r="C130" s="30"/>
      <c r="D130" s="30"/>
      <c r="E130" s="30"/>
      <c r="F130" s="30"/>
      <c r="G130" s="30"/>
      <c r="H130" s="30"/>
      <c r="I130" s="30"/>
    </row>
    <row r="136" spans="2:9" ht="12.75">
      <c r="B136" s="30"/>
      <c r="C136" s="25"/>
      <c r="D136" s="25"/>
      <c r="E136" s="30"/>
      <c r="F136" s="30"/>
      <c r="G136" s="30"/>
      <c r="H136" s="30"/>
      <c r="I136" s="30"/>
    </row>
    <row r="137" ht="12.75">
      <c r="C137" s="239"/>
    </row>
    <row r="138" spans="5:9" ht="12.75">
      <c r="E138" s="37"/>
      <c r="F138" s="37"/>
      <c r="G138" s="37"/>
      <c r="H138" s="37"/>
      <c r="I138" s="37"/>
    </row>
    <row r="139" spans="2:15" ht="12.75">
      <c r="B139" s="31"/>
      <c r="C139" s="8"/>
      <c r="D139" s="8"/>
      <c r="E139" s="37"/>
      <c r="F139" s="37"/>
      <c r="G139" s="37"/>
      <c r="H139" s="37"/>
      <c r="I139" s="37"/>
      <c r="J139" s="206"/>
      <c r="K139" s="206"/>
      <c r="L139" s="206"/>
      <c r="M139" s="206"/>
      <c r="N139" s="206"/>
      <c r="O139" s="206"/>
    </row>
    <row r="140" ht="12.75">
      <c r="E140" s="37"/>
    </row>
    <row r="141" spans="2:9" ht="12.75">
      <c r="B141" s="30"/>
      <c r="C141" s="30"/>
      <c r="D141" s="30"/>
      <c r="E141" s="30"/>
      <c r="F141" s="30"/>
      <c r="G141" s="30"/>
      <c r="H141" s="30"/>
      <c r="I141" s="30"/>
    </row>
    <row r="142" spans="2:9" ht="12.75">
      <c r="B142" s="30"/>
      <c r="C142" s="30"/>
      <c r="D142" s="30"/>
      <c r="E142" s="30"/>
      <c r="F142" s="30"/>
      <c r="G142" s="30"/>
      <c r="H142" s="30"/>
      <c r="I142" s="30"/>
    </row>
    <row r="143" spans="2:9" ht="12.75">
      <c r="B143" s="30"/>
      <c r="C143" s="30"/>
      <c r="D143" s="30"/>
      <c r="E143" s="30"/>
      <c r="F143" s="30"/>
      <c r="G143" s="30"/>
      <c r="H143" s="30"/>
      <c r="I143" s="30"/>
    </row>
    <row r="144" spans="2:9" ht="12.75">
      <c r="B144" s="30"/>
      <c r="C144" s="30"/>
      <c r="D144" s="30"/>
      <c r="E144" s="30"/>
      <c r="F144" s="30"/>
      <c r="G144" s="30"/>
      <c r="H144" s="30"/>
      <c r="I144" s="30"/>
    </row>
    <row r="145" spans="2:9" ht="12.75">
      <c r="B145" s="30"/>
      <c r="C145" s="30"/>
      <c r="D145" s="30"/>
      <c r="E145" s="30"/>
      <c r="F145" s="30"/>
      <c r="G145" s="30"/>
      <c r="H145" s="30"/>
      <c r="I145" s="30"/>
    </row>
    <row r="146" spans="2:9" ht="12.75">
      <c r="B146" s="30"/>
      <c r="C146" s="30"/>
      <c r="D146" s="30"/>
      <c r="E146" s="30"/>
      <c r="F146" s="30"/>
      <c r="G146" s="30"/>
      <c r="H146" s="30"/>
      <c r="I146" s="30"/>
    </row>
    <row r="147" spans="2:9" ht="12.75">
      <c r="B147" s="30"/>
      <c r="C147" s="30"/>
      <c r="D147" s="30"/>
      <c r="E147" s="30"/>
      <c r="F147" s="30"/>
      <c r="G147" s="30"/>
      <c r="H147" s="30"/>
      <c r="I147" s="30"/>
    </row>
    <row r="148" spans="2:9" ht="12.75">
      <c r="B148" s="30"/>
      <c r="C148" s="30"/>
      <c r="D148" s="30"/>
      <c r="E148" s="30"/>
      <c r="F148" s="30"/>
      <c r="G148" s="30"/>
      <c r="H148" s="30"/>
      <c r="I148" s="30"/>
    </row>
    <row r="149" spans="2:9" ht="12.75">
      <c r="B149" s="30"/>
      <c r="C149" s="30"/>
      <c r="D149" s="30"/>
      <c r="E149" s="30"/>
      <c r="F149" s="30"/>
      <c r="G149" s="30"/>
      <c r="H149" s="30"/>
      <c r="I149" s="30"/>
    </row>
    <row r="150" spans="2:9" ht="12.75">
      <c r="B150" s="30"/>
      <c r="C150" s="30"/>
      <c r="D150" s="30"/>
      <c r="E150" s="30"/>
      <c r="F150" s="30"/>
      <c r="G150" s="30"/>
      <c r="H150" s="30"/>
      <c r="I150" s="30"/>
    </row>
    <row r="151" spans="2:9" ht="12.75">
      <c r="B151" s="30"/>
      <c r="C151" s="30"/>
      <c r="D151" s="30"/>
      <c r="E151" s="30"/>
      <c r="F151" s="30"/>
      <c r="G151" s="30"/>
      <c r="H151" s="30"/>
      <c r="I151" s="30"/>
    </row>
    <row r="152" spans="2:9" ht="12.75">
      <c r="B152" s="30"/>
      <c r="C152" s="30"/>
      <c r="D152" s="30"/>
      <c r="E152" s="30"/>
      <c r="F152" s="30"/>
      <c r="G152" s="30"/>
      <c r="H152" s="30"/>
      <c r="I152" s="30"/>
    </row>
    <row r="153" spans="2:9" ht="12.75">
      <c r="B153" s="30"/>
      <c r="C153" s="30"/>
      <c r="D153" s="30"/>
      <c r="E153" s="30"/>
      <c r="F153" s="30"/>
      <c r="G153" s="30"/>
      <c r="H153" s="30"/>
      <c r="I153" s="30"/>
    </row>
    <row r="154" spans="2:9" ht="12.75">
      <c r="B154" s="30"/>
      <c r="C154" s="30"/>
      <c r="D154" s="30"/>
      <c r="E154" s="30"/>
      <c r="F154" s="30"/>
      <c r="G154" s="30"/>
      <c r="H154" s="30"/>
      <c r="I154" s="30"/>
    </row>
    <row r="155" spans="2:9" ht="12.75">
      <c r="B155" s="30"/>
      <c r="C155" s="30"/>
      <c r="D155" s="30"/>
      <c r="E155" s="30"/>
      <c r="F155" s="30"/>
      <c r="G155" s="30"/>
      <c r="H155" s="30"/>
      <c r="I155" s="30"/>
    </row>
    <row r="156" spans="2:9" ht="12.75">
      <c r="B156" s="30"/>
      <c r="C156" s="30"/>
      <c r="D156" s="30"/>
      <c r="E156" s="30"/>
      <c r="F156" s="30"/>
      <c r="G156" s="30"/>
      <c r="H156" s="30"/>
      <c r="I156" s="30"/>
    </row>
    <row r="157" spans="2:9" ht="12.75">
      <c r="B157" s="30"/>
      <c r="C157" s="30"/>
      <c r="D157" s="30"/>
      <c r="E157" s="30"/>
      <c r="F157" s="30"/>
      <c r="G157" s="30"/>
      <c r="H157" s="30"/>
      <c r="I157" s="30"/>
    </row>
    <row r="158" spans="2:9" ht="12.75">
      <c r="B158" s="30"/>
      <c r="C158" s="30"/>
      <c r="D158" s="30"/>
      <c r="E158" s="30"/>
      <c r="F158" s="30"/>
      <c r="G158" s="30"/>
      <c r="H158" s="30"/>
      <c r="I158" s="30"/>
    </row>
    <row r="159" spans="2:9" ht="12.75">
      <c r="B159" s="30"/>
      <c r="C159" s="30"/>
      <c r="D159" s="30"/>
      <c r="E159" s="30"/>
      <c r="F159" s="30"/>
      <c r="G159" s="30"/>
      <c r="H159" s="30"/>
      <c r="I159" s="30"/>
    </row>
    <row r="160" spans="2:9" ht="12.75">
      <c r="B160" s="30"/>
      <c r="C160" s="30"/>
      <c r="D160" s="30"/>
      <c r="E160" s="30"/>
      <c r="F160" s="30"/>
      <c r="G160" s="30"/>
      <c r="H160" s="30"/>
      <c r="I160" s="30"/>
    </row>
    <row r="161" spans="2:9" ht="12.75">
      <c r="B161" s="30"/>
      <c r="C161" s="30"/>
      <c r="D161" s="30"/>
      <c r="E161" s="30"/>
      <c r="F161" s="30"/>
      <c r="G161" s="30"/>
      <c r="H161" s="30"/>
      <c r="I161" s="30"/>
    </row>
    <row r="162" spans="2:9" ht="12.75">
      <c r="B162" s="30"/>
      <c r="C162" s="30"/>
      <c r="D162" s="30"/>
      <c r="E162" s="30"/>
      <c r="F162" s="30"/>
      <c r="G162" s="30"/>
      <c r="H162" s="30"/>
      <c r="I162" s="30"/>
    </row>
    <row r="163" spans="2:9" ht="12.75">
      <c r="B163" s="30"/>
      <c r="C163" s="30"/>
      <c r="D163" s="30"/>
      <c r="E163" s="30"/>
      <c r="F163" s="30"/>
      <c r="G163" s="30"/>
      <c r="H163" s="30"/>
      <c r="I163" s="30"/>
    </row>
    <row r="164" spans="2:9" ht="12.75">
      <c r="B164" s="30"/>
      <c r="C164" s="30"/>
      <c r="D164" s="30"/>
      <c r="E164" s="30"/>
      <c r="F164" s="30"/>
      <c r="G164" s="30"/>
      <c r="H164" s="30"/>
      <c r="I164" s="30"/>
    </row>
    <row r="165" spans="2:9" ht="12.75">
      <c r="B165" s="30"/>
      <c r="C165" s="30"/>
      <c r="D165" s="30"/>
      <c r="E165" s="30"/>
      <c r="F165" s="30"/>
      <c r="G165" s="30"/>
      <c r="H165" s="30"/>
      <c r="I165" s="30"/>
    </row>
    <row r="166" spans="2:9" ht="12.75">
      <c r="B166" s="30"/>
      <c r="C166" s="30"/>
      <c r="D166" s="30"/>
      <c r="E166" s="30"/>
      <c r="F166" s="30"/>
      <c r="G166" s="30"/>
      <c r="H166" s="30"/>
      <c r="I166" s="30"/>
    </row>
    <row r="167" spans="2:9" ht="12.75">
      <c r="B167" s="30"/>
      <c r="C167" s="30"/>
      <c r="D167" s="30"/>
      <c r="E167" s="30"/>
      <c r="F167" s="30"/>
      <c r="G167" s="30"/>
      <c r="H167" s="30"/>
      <c r="I167" s="30"/>
    </row>
    <row r="168" spans="2:9" ht="12.75">
      <c r="B168" s="30"/>
      <c r="C168" s="30"/>
      <c r="D168" s="30"/>
      <c r="E168" s="30"/>
      <c r="F168" s="30"/>
      <c r="G168" s="30"/>
      <c r="H168" s="30"/>
      <c r="I168" s="30"/>
    </row>
    <row r="169" spans="2:9" ht="12.75">
      <c r="B169" s="30"/>
      <c r="C169" s="30"/>
      <c r="D169" s="30"/>
      <c r="E169" s="30"/>
      <c r="F169" s="30"/>
      <c r="G169" s="30"/>
      <c r="H169" s="30"/>
      <c r="I169" s="30"/>
    </row>
    <row r="170" spans="2:9" ht="12.75">
      <c r="B170" s="30"/>
      <c r="C170" s="30"/>
      <c r="D170" s="30"/>
      <c r="E170" s="30"/>
      <c r="F170" s="30"/>
      <c r="G170" s="30"/>
      <c r="H170" s="30"/>
      <c r="I170" s="30"/>
    </row>
    <row r="171" spans="2:9" ht="12.75">
      <c r="B171" s="30"/>
      <c r="C171" s="30"/>
      <c r="D171" s="30"/>
      <c r="E171" s="30"/>
      <c r="F171" s="30"/>
      <c r="G171" s="30"/>
      <c r="H171" s="30"/>
      <c r="I171" s="30"/>
    </row>
    <row r="172" spans="2:9" ht="12.75">
      <c r="B172" s="30"/>
      <c r="C172" s="30"/>
      <c r="D172" s="30"/>
      <c r="E172" s="30"/>
      <c r="F172" s="30"/>
      <c r="G172" s="30"/>
      <c r="H172" s="30"/>
      <c r="I172" s="30"/>
    </row>
    <row r="173" spans="2:9" ht="12.75">
      <c r="B173" s="30"/>
      <c r="C173" s="30"/>
      <c r="D173" s="30"/>
      <c r="E173" s="30"/>
      <c r="F173" s="30"/>
      <c r="G173" s="30"/>
      <c r="H173" s="30"/>
      <c r="I173" s="30"/>
    </row>
    <row r="174" spans="2:9" ht="12.75">
      <c r="B174" s="30"/>
      <c r="C174" s="30"/>
      <c r="D174" s="30"/>
      <c r="E174" s="30"/>
      <c r="F174" s="30"/>
      <c r="G174" s="30"/>
      <c r="H174" s="30"/>
      <c r="I174" s="30"/>
    </row>
    <row r="175" spans="2:9" ht="12.75">
      <c r="B175" s="30"/>
      <c r="C175" s="30"/>
      <c r="D175" s="30"/>
      <c r="E175" s="30"/>
      <c r="F175" s="30"/>
      <c r="G175" s="30"/>
      <c r="H175" s="30"/>
      <c r="I175" s="30"/>
    </row>
    <row r="176" spans="2:9" ht="12.75">
      <c r="B176" s="30"/>
      <c r="C176" s="30"/>
      <c r="D176" s="30"/>
      <c r="E176" s="30"/>
      <c r="F176" s="30"/>
      <c r="G176" s="30"/>
      <c r="H176" s="30"/>
      <c r="I176" s="30"/>
    </row>
    <row r="177" spans="2:9" ht="12.75">
      <c r="B177" s="30"/>
      <c r="C177" s="30"/>
      <c r="D177" s="30"/>
      <c r="E177" s="30"/>
      <c r="F177" s="30"/>
      <c r="G177" s="30"/>
      <c r="H177" s="30"/>
      <c r="I177" s="30"/>
    </row>
    <row r="178" spans="2:9" ht="12.75">
      <c r="B178" s="30"/>
      <c r="C178" s="30"/>
      <c r="D178" s="30"/>
      <c r="E178" s="30"/>
      <c r="F178" s="30"/>
      <c r="G178" s="30"/>
      <c r="H178" s="30"/>
      <c r="I178" s="30"/>
    </row>
    <row r="179" spans="2:9" ht="12.75">
      <c r="B179" s="30"/>
      <c r="C179" s="30"/>
      <c r="D179" s="30"/>
      <c r="E179" s="30"/>
      <c r="F179" s="30"/>
      <c r="G179" s="30"/>
      <c r="H179" s="30"/>
      <c r="I179" s="30"/>
    </row>
    <row r="180" spans="2:9" ht="12.75">
      <c r="B180" s="30"/>
      <c r="C180" s="30"/>
      <c r="D180" s="30"/>
      <c r="E180" s="30"/>
      <c r="F180" s="30"/>
      <c r="G180" s="30"/>
      <c r="H180" s="30"/>
      <c r="I180" s="30"/>
    </row>
    <row r="181" spans="2:9" ht="12.75">
      <c r="B181" s="30"/>
      <c r="C181" s="30"/>
      <c r="D181" s="30"/>
      <c r="E181" s="30"/>
      <c r="F181" s="30"/>
      <c r="G181" s="30"/>
      <c r="H181" s="30"/>
      <c r="I181" s="30"/>
    </row>
    <row r="182" spans="2:9" ht="12.75">
      <c r="B182" s="30"/>
      <c r="C182" s="30"/>
      <c r="D182" s="30"/>
      <c r="E182" s="30"/>
      <c r="F182" s="30"/>
      <c r="G182" s="30"/>
      <c r="H182" s="30"/>
      <c r="I182" s="30"/>
    </row>
    <row r="183" spans="2:9" ht="12.75">
      <c r="B183" s="30"/>
      <c r="C183" s="30"/>
      <c r="D183" s="30"/>
      <c r="E183" s="30"/>
      <c r="F183" s="30"/>
      <c r="G183" s="30"/>
      <c r="H183" s="30"/>
      <c r="I183" s="30"/>
    </row>
    <row r="184" spans="2:9" ht="12.75">
      <c r="B184" s="30"/>
      <c r="C184" s="30"/>
      <c r="D184" s="30"/>
      <c r="E184" s="30"/>
      <c r="F184" s="30"/>
      <c r="G184" s="30"/>
      <c r="H184" s="30"/>
      <c r="I184" s="30"/>
    </row>
    <row r="185" spans="2:9" ht="12.75">
      <c r="B185" s="30"/>
      <c r="C185" s="30"/>
      <c r="D185" s="30"/>
      <c r="E185" s="30"/>
      <c r="F185" s="30"/>
      <c r="G185" s="30"/>
      <c r="H185" s="30"/>
      <c r="I185" s="30"/>
    </row>
    <row r="186" spans="2:9" ht="12.75">
      <c r="B186" s="30"/>
      <c r="C186" s="30"/>
      <c r="D186" s="30"/>
      <c r="E186" s="30"/>
      <c r="F186" s="30"/>
      <c r="G186" s="30"/>
      <c r="H186" s="30"/>
      <c r="I186" s="30"/>
    </row>
    <row r="187" spans="2:9" ht="12.75">
      <c r="B187" s="30"/>
      <c r="C187" s="30"/>
      <c r="D187" s="30"/>
      <c r="E187" s="30"/>
      <c r="F187" s="30"/>
      <c r="G187" s="30"/>
      <c r="H187" s="30"/>
      <c r="I187" s="30"/>
    </row>
    <row r="188" spans="2:9" ht="12.75">
      <c r="B188" s="30"/>
      <c r="C188" s="30"/>
      <c r="D188" s="30"/>
      <c r="E188" s="30"/>
      <c r="F188" s="30"/>
      <c r="G188" s="30"/>
      <c r="H188" s="30"/>
      <c r="I188" s="30"/>
    </row>
    <row r="189" spans="2:9" ht="12.75">
      <c r="B189" s="30"/>
      <c r="C189" s="30"/>
      <c r="D189" s="30"/>
      <c r="E189" s="30"/>
      <c r="F189" s="30"/>
      <c r="G189" s="30"/>
      <c r="H189" s="30"/>
      <c r="I189" s="30"/>
    </row>
    <row r="190" spans="2:9" ht="12.75">
      <c r="B190" s="30"/>
      <c r="C190" s="30"/>
      <c r="D190" s="30"/>
      <c r="E190" s="30"/>
      <c r="F190" s="30"/>
      <c r="G190" s="30"/>
      <c r="H190" s="30"/>
      <c r="I190" s="30"/>
    </row>
    <row r="191" spans="2:9" ht="12.75">
      <c r="B191" s="30"/>
      <c r="C191" s="30"/>
      <c r="D191" s="30"/>
      <c r="E191" s="30"/>
      <c r="F191" s="30"/>
      <c r="G191" s="30"/>
      <c r="H191" s="30"/>
      <c r="I191" s="30"/>
    </row>
    <row r="192" spans="2:9" ht="12.75">
      <c r="B192" s="30"/>
      <c r="C192" s="30"/>
      <c r="D192" s="30"/>
      <c r="E192" s="30"/>
      <c r="F192" s="30"/>
      <c r="G192" s="30"/>
      <c r="H192" s="30"/>
      <c r="I192" s="30"/>
    </row>
    <row r="193" spans="2:9" ht="12.75">
      <c r="B193" s="30"/>
      <c r="C193" s="30"/>
      <c r="D193" s="30"/>
      <c r="E193" s="30"/>
      <c r="F193" s="30"/>
      <c r="G193" s="30"/>
      <c r="H193" s="30"/>
      <c r="I193" s="30"/>
    </row>
    <row r="195" spans="2:9" ht="12.75">
      <c r="B195" s="30"/>
      <c r="C195" s="30"/>
      <c r="D195" s="30"/>
      <c r="E195" s="30"/>
      <c r="F195" s="30"/>
      <c r="G195" s="30"/>
      <c r="H195" s="30"/>
      <c r="I195" s="30"/>
    </row>
  </sheetData>
  <mergeCells count="13">
    <mergeCell ref="A71:M71"/>
    <mergeCell ref="A70:M70"/>
    <mergeCell ref="O6:P6"/>
    <mergeCell ref="C6:D6"/>
    <mergeCell ref="E6:F6"/>
    <mergeCell ref="G6:H6"/>
    <mergeCell ref="A6:A7"/>
    <mergeCell ref="I6:J6"/>
    <mergeCell ref="M6:N6"/>
    <mergeCell ref="A1:Q1"/>
    <mergeCell ref="A2:Q2"/>
    <mergeCell ref="A3:Q3"/>
    <mergeCell ref="K6:L6"/>
  </mergeCells>
  <printOptions horizontalCentered="1"/>
  <pageMargins left="0.5" right="0.5" top="0.6" bottom="0.5" header="0" footer="0.5"/>
  <pageSetup fitToHeight="1" fitToWidth="1" horizontalDpi="600" verticalDpi="600" orientation="portrait" scale="77" r:id="rId1"/>
  <headerFooter alignWithMargins="0">
    <oddHeader xml:space="preserve">&amp;C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K76"/>
  <sheetViews>
    <sheetView workbookViewId="0" topLeftCell="A1">
      <selection activeCell="A1" sqref="A1:D1"/>
    </sheetView>
  </sheetViews>
  <sheetFormatPr defaultColWidth="9.140625" defaultRowHeight="12.75"/>
  <cols>
    <col min="1" max="1" width="21.8515625" style="0" customWidth="1"/>
    <col min="2" max="2" width="25.7109375" style="0" customWidth="1"/>
    <col min="3" max="4" width="23.57421875" style="0" customWidth="1"/>
    <col min="6" max="6" width="10.140625" style="0" customWidth="1"/>
    <col min="7" max="7" width="10.00390625" style="0" customWidth="1"/>
    <col min="8" max="8" width="10.28125" style="0" customWidth="1"/>
  </cols>
  <sheetData>
    <row r="1" spans="1:11" ht="15.75" customHeight="1">
      <c r="A1" s="1169" t="s">
        <v>135</v>
      </c>
      <c r="B1" s="1266"/>
      <c r="C1" s="1266"/>
      <c r="D1" s="1266"/>
      <c r="E1" s="45"/>
      <c r="F1" s="45"/>
      <c r="G1" s="45"/>
      <c r="H1" s="45"/>
      <c r="I1" s="45"/>
      <c r="J1" s="45"/>
      <c r="K1" s="45"/>
    </row>
    <row r="2" spans="1:11" ht="15.75" customHeight="1">
      <c r="A2" s="1271" t="s">
        <v>874</v>
      </c>
      <c r="B2" s="1266"/>
      <c r="C2" s="1266"/>
      <c r="D2" s="1266"/>
      <c r="E2" s="807"/>
      <c r="F2" s="807"/>
      <c r="G2" s="807"/>
      <c r="H2" s="807"/>
      <c r="I2" s="807"/>
      <c r="J2" s="807"/>
      <c r="K2" s="807"/>
    </row>
    <row r="3" spans="1:11" ht="15.75" customHeight="1">
      <c r="A3" s="1170" t="s">
        <v>216</v>
      </c>
      <c r="B3" s="1266"/>
      <c r="C3" s="1266"/>
      <c r="D3" s="1266"/>
      <c r="E3" s="260"/>
      <c r="F3" s="260"/>
      <c r="G3" s="260"/>
      <c r="H3" s="260"/>
      <c r="I3" s="260"/>
      <c r="J3" s="260"/>
      <c r="K3" s="260"/>
    </row>
    <row r="4" spans="1:4" ht="6" customHeight="1" thickBot="1">
      <c r="A4" s="48"/>
      <c r="B4" s="49"/>
      <c r="C4" s="49"/>
      <c r="D4" s="49"/>
    </row>
    <row r="5" spans="1:8" ht="18" customHeight="1">
      <c r="A5" s="150" t="s">
        <v>114</v>
      </c>
      <c r="B5" s="722" t="s">
        <v>860</v>
      </c>
      <c r="C5" s="723" t="s">
        <v>208</v>
      </c>
      <c r="D5" s="724" t="s">
        <v>70</v>
      </c>
      <c r="E5" s="30"/>
      <c r="G5" s="30"/>
      <c r="H5" s="30"/>
    </row>
    <row r="6" spans="1:8" ht="3" customHeight="1">
      <c r="A6" s="35"/>
      <c r="B6" s="124"/>
      <c r="C6" s="125"/>
      <c r="D6" s="126"/>
      <c r="E6" s="30"/>
      <c r="G6" s="30"/>
      <c r="H6" s="30"/>
    </row>
    <row r="7" spans="1:8" ht="3" customHeight="1">
      <c r="A7" s="34"/>
      <c r="B7" s="127"/>
      <c r="C7" s="128"/>
      <c r="D7" s="129"/>
      <c r="E7" s="30"/>
      <c r="G7" s="30"/>
      <c r="H7" s="30"/>
    </row>
    <row r="8" spans="1:8" ht="13.5" customHeight="1">
      <c r="A8" s="42" t="s">
        <v>7</v>
      </c>
      <c r="B8" s="981" t="s">
        <v>1161</v>
      </c>
      <c r="C8" s="981" t="s">
        <v>1162</v>
      </c>
      <c r="D8" s="983" t="s">
        <v>885</v>
      </c>
      <c r="E8" s="30"/>
      <c r="F8" s="230"/>
      <c r="G8" s="230"/>
      <c r="H8" s="230"/>
    </row>
    <row r="9" spans="1:8" ht="13.5" customHeight="1">
      <c r="A9" s="42" t="s">
        <v>8</v>
      </c>
      <c r="B9" s="981" t="s">
        <v>1163</v>
      </c>
      <c r="C9" s="982" t="s">
        <v>1164</v>
      </c>
      <c r="D9" s="983" t="s">
        <v>890</v>
      </c>
      <c r="E9" s="30"/>
      <c r="F9" s="230"/>
      <c r="G9" s="230"/>
      <c r="H9" s="230"/>
    </row>
    <row r="10" spans="1:8" ht="13.5" customHeight="1">
      <c r="A10" s="42" t="s">
        <v>163</v>
      </c>
      <c r="B10" s="981" t="s">
        <v>123</v>
      </c>
      <c r="C10" s="982" t="s">
        <v>123</v>
      </c>
      <c r="D10" s="984" t="s">
        <v>123</v>
      </c>
      <c r="E10" s="30"/>
      <c r="F10" s="230"/>
      <c r="G10" s="230"/>
      <c r="H10" s="230"/>
    </row>
    <row r="11" spans="1:8" ht="13.5" customHeight="1">
      <c r="A11" s="42" t="s">
        <v>9</v>
      </c>
      <c r="B11" s="985" t="s">
        <v>1165</v>
      </c>
      <c r="C11" s="982" t="s">
        <v>1166</v>
      </c>
      <c r="D11" s="983" t="s">
        <v>897</v>
      </c>
      <c r="E11" s="30"/>
      <c r="F11" s="230"/>
      <c r="G11" s="230"/>
      <c r="H11" s="230"/>
    </row>
    <row r="12" spans="1:8" ht="13.5" customHeight="1">
      <c r="A12" s="42" t="s">
        <v>10</v>
      </c>
      <c r="B12" s="981" t="s">
        <v>1167</v>
      </c>
      <c r="C12" s="982" t="s">
        <v>1168</v>
      </c>
      <c r="D12" s="983" t="s">
        <v>903</v>
      </c>
      <c r="E12" s="30"/>
      <c r="F12" s="230"/>
      <c r="G12" s="230"/>
      <c r="H12" s="230"/>
    </row>
    <row r="13" spans="1:8" ht="13.5" customHeight="1">
      <c r="A13" s="63" t="s">
        <v>11</v>
      </c>
      <c r="B13" s="986" t="s">
        <v>1169</v>
      </c>
      <c r="C13" s="987" t="s">
        <v>1170</v>
      </c>
      <c r="D13" s="988" t="s">
        <v>910</v>
      </c>
      <c r="E13" s="30"/>
      <c r="F13" s="230"/>
      <c r="G13" s="230"/>
      <c r="H13" s="230"/>
    </row>
    <row r="14" spans="1:8" ht="13.5" customHeight="1">
      <c r="A14" s="42" t="s">
        <v>12</v>
      </c>
      <c r="B14" s="985" t="s">
        <v>1171</v>
      </c>
      <c r="C14" s="982" t="s">
        <v>1172</v>
      </c>
      <c r="D14" s="983" t="s">
        <v>917</v>
      </c>
      <c r="E14" s="30"/>
      <c r="F14" s="230"/>
      <c r="G14" s="230"/>
      <c r="H14" s="230"/>
    </row>
    <row r="15" spans="1:8" ht="13.5" customHeight="1">
      <c r="A15" s="42" t="s">
        <v>13</v>
      </c>
      <c r="B15" s="981" t="s">
        <v>1173</v>
      </c>
      <c r="C15" s="982" t="s">
        <v>1174</v>
      </c>
      <c r="D15" s="983" t="s">
        <v>921</v>
      </c>
      <c r="E15" s="30"/>
      <c r="F15" s="230"/>
      <c r="G15" s="230"/>
      <c r="H15" s="230"/>
    </row>
    <row r="16" spans="1:8" ht="13.5" customHeight="1">
      <c r="A16" s="42" t="s">
        <v>14</v>
      </c>
      <c r="B16" s="981" t="s">
        <v>1175</v>
      </c>
      <c r="C16" s="982" t="s">
        <v>1176</v>
      </c>
      <c r="D16" s="983" t="s">
        <v>924</v>
      </c>
      <c r="E16" s="30"/>
      <c r="F16" s="230"/>
      <c r="G16" s="230"/>
      <c r="H16" s="230"/>
    </row>
    <row r="17" spans="1:8" ht="13.5" customHeight="1">
      <c r="A17" s="42" t="s">
        <v>15</v>
      </c>
      <c r="B17" s="981" t="s">
        <v>1177</v>
      </c>
      <c r="C17" s="982" t="s">
        <v>1178</v>
      </c>
      <c r="D17" s="983" t="s">
        <v>928</v>
      </c>
      <c r="E17" s="30"/>
      <c r="F17" s="230"/>
      <c r="G17" s="230"/>
      <c r="H17" s="230"/>
    </row>
    <row r="18" spans="1:8" ht="13.5" customHeight="1">
      <c r="A18" s="63" t="s">
        <v>16</v>
      </c>
      <c r="B18" s="986" t="s">
        <v>1333</v>
      </c>
      <c r="C18" s="987" t="s">
        <v>1334</v>
      </c>
      <c r="D18" s="988" t="s">
        <v>1307</v>
      </c>
      <c r="E18" s="30"/>
      <c r="F18" s="230"/>
      <c r="G18" s="230"/>
      <c r="H18" s="230"/>
    </row>
    <row r="19" spans="1:8" ht="13.5" customHeight="1">
      <c r="A19" s="42" t="s">
        <v>17</v>
      </c>
      <c r="B19" s="985" t="s">
        <v>1179</v>
      </c>
      <c r="C19" s="982" t="s">
        <v>1180</v>
      </c>
      <c r="D19" s="983" t="s">
        <v>937</v>
      </c>
      <c r="E19" s="30"/>
      <c r="F19" s="230"/>
      <c r="G19" s="230"/>
      <c r="H19" s="230"/>
    </row>
    <row r="20" spans="1:8" ht="13.5" customHeight="1">
      <c r="A20" s="42" t="s">
        <v>159</v>
      </c>
      <c r="B20" s="981" t="s">
        <v>123</v>
      </c>
      <c r="C20" s="982" t="s">
        <v>123</v>
      </c>
      <c r="D20" s="984" t="s">
        <v>123</v>
      </c>
      <c r="E20" s="30"/>
      <c r="F20" s="230"/>
      <c r="G20" s="230"/>
      <c r="H20" s="230"/>
    </row>
    <row r="21" spans="1:8" ht="13.5" customHeight="1">
      <c r="A21" s="42" t="s">
        <v>18</v>
      </c>
      <c r="B21" s="981" t="s">
        <v>1181</v>
      </c>
      <c r="C21" s="982" t="s">
        <v>1182</v>
      </c>
      <c r="D21" s="983" t="s">
        <v>940</v>
      </c>
      <c r="E21" s="30"/>
      <c r="F21" s="230"/>
      <c r="G21" s="230"/>
      <c r="H21" s="230"/>
    </row>
    <row r="22" spans="1:8" ht="13.5" customHeight="1">
      <c r="A22" s="42" t="s">
        <v>19</v>
      </c>
      <c r="B22" s="981" t="s">
        <v>1183</v>
      </c>
      <c r="C22" s="982" t="s">
        <v>1184</v>
      </c>
      <c r="D22" s="983" t="s">
        <v>947</v>
      </c>
      <c r="E22" s="30"/>
      <c r="F22" s="230"/>
      <c r="G22" s="230"/>
      <c r="H22" s="230"/>
    </row>
    <row r="23" spans="1:8" ht="13.5" customHeight="1">
      <c r="A23" s="63" t="s">
        <v>20</v>
      </c>
      <c r="B23" s="986" t="s">
        <v>1376</v>
      </c>
      <c r="C23" s="987" t="s">
        <v>1377</v>
      </c>
      <c r="D23" s="988" t="s">
        <v>1358</v>
      </c>
      <c r="E23" s="30"/>
      <c r="F23" s="230"/>
      <c r="G23" s="230"/>
      <c r="H23" s="230"/>
    </row>
    <row r="24" spans="1:8" ht="13.5" customHeight="1">
      <c r="A24" s="42" t="s">
        <v>21</v>
      </c>
      <c r="B24" s="985" t="s">
        <v>1378</v>
      </c>
      <c r="C24" s="982" t="s">
        <v>1379</v>
      </c>
      <c r="D24" s="983" t="s">
        <v>1361</v>
      </c>
      <c r="E24" s="30"/>
      <c r="F24" s="230"/>
      <c r="G24" s="230"/>
      <c r="H24" s="230"/>
    </row>
    <row r="25" spans="1:8" ht="13.5" customHeight="1">
      <c r="A25" s="42" t="s">
        <v>22</v>
      </c>
      <c r="B25" s="981" t="s">
        <v>1185</v>
      </c>
      <c r="C25" s="982" t="s">
        <v>1186</v>
      </c>
      <c r="D25" s="983" t="s">
        <v>958</v>
      </c>
      <c r="E25" s="30"/>
      <c r="F25" s="230"/>
      <c r="G25" s="230"/>
      <c r="H25" s="230"/>
    </row>
    <row r="26" spans="1:8" ht="13.5" customHeight="1">
      <c r="A26" s="42" t="s">
        <v>23</v>
      </c>
      <c r="B26" s="981" t="s">
        <v>1187</v>
      </c>
      <c r="C26" s="982" t="s">
        <v>1188</v>
      </c>
      <c r="D26" s="983" t="s">
        <v>965</v>
      </c>
      <c r="E26" s="30"/>
      <c r="F26" s="230"/>
      <c r="G26" s="230"/>
      <c r="H26" s="230"/>
    </row>
    <row r="27" spans="1:8" ht="13.5" customHeight="1">
      <c r="A27" s="42" t="s">
        <v>24</v>
      </c>
      <c r="B27" s="981" t="s">
        <v>1380</v>
      </c>
      <c r="C27" s="982" t="s">
        <v>1189</v>
      </c>
      <c r="D27" s="983" t="s">
        <v>1363</v>
      </c>
      <c r="E27" s="30"/>
      <c r="F27" s="230"/>
      <c r="G27" s="230"/>
      <c r="H27" s="230"/>
    </row>
    <row r="28" spans="1:8" ht="13.5" customHeight="1">
      <c r="A28" s="63" t="s">
        <v>25</v>
      </c>
      <c r="B28" s="989" t="s">
        <v>1190</v>
      </c>
      <c r="C28" s="987" t="s">
        <v>1191</v>
      </c>
      <c r="D28" s="988" t="s">
        <v>976</v>
      </c>
      <c r="E28" s="30"/>
      <c r="F28" s="230"/>
      <c r="G28" s="230"/>
      <c r="H28" s="230"/>
    </row>
    <row r="29" spans="1:8" ht="13.5" customHeight="1">
      <c r="A29" s="42" t="s">
        <v>26</v>
      </c>
      <c r="B29" s="981" t="s">
        <v>1381</v>
      </c>
      <c r="C29" s="982" t="s">
        <v>1382</v>
      </c>
      <c r="D29" s="983" t="s">
        <v>1368</v>
      </c>
      <c r="E29" s="30"/>
      <c r="F29" s="230"/>
      <c r="G29" s="230"/>
      <c r="H29" s="230"/>
    </row>
    <row r="30" spans="1:8" ht="13.5" customHeight="1">
      <c r="A30" s="42" t="s">
        <v>27</v>
      </c>
      <c r="B30" s="985" t="s">
        <v>1192</v>
      </c>
      <c r="C30" s="982" t="s">
        <v>1193</v>
      </c>
      <c r="D30" s="983" t="s">
        <v>981</v>
      </c>
      <c r="E30" s="30"/>
      <c r="F30" s="230"/>
      <c r="G30" s="230"/>
      <c r="H30" s="230"/>
    </row>
    <row r="31" spans="1:11" ht="13.5" customHeight="1">
      <c r="A31" s="808" t="s">
        <v>28</v>
      </c>
      <c r="B31" s="985" t="s">
        <v>1194</v>
      </c>
      <c r="C31" s="982" t="s">
        <v>1195</v>
      </c>
      <c r="D31" s="983" t="s">
        <v>985</v>
      </c>
      <c r="E31" s="813"/>
      <c r="F31" s="230"/>
      <c r="G31" s="230"/>
      <c r="H31" s="230"/>
      <c r="I31" s="200"/>
      <c r="J31" s="200"/>
      <c r="K31" s="200"/>
    </row>
    <row r="32" spans="1:8" ht="13.5" customHeight="1">
      <c r="A32" s="42" t="s">
        <v>29</v>
      </c>
      <c r="B32" s="985" t="s">
        <v>1196</v>
      </c>
      <c r="C32" s="982" t="s">
        <v>1197</v>
      </c>
      <c r="D32" s="983" t="s">
        <v>992</v>
      </c>
      <c r="E32" s="30"/>
      <c r="F32" s="230"/>
      <c r="G32" s="230"/>
      <c r="H32" s="230"/>
    </row>
    <row r="33" spans="1:8" ht="13.5" customHeight="1">
      <c r="A33" s="63" t="s">
        <v>30</v>
      </c>
      <c r="B33" s="989" t="s">
        <v>1335</v>
      </c>
      <c r="C33" s="987" t="s">
        <v>1198</v>
      </c>
      <c r="D33" s="988" t="s">
        <v>1311</v>
      </c>
      <c r="E33" s="30"/>
      <c r="F33" s="230"/>
      <c r="G33" s="230"/>
      <c r="H33" s="230"/>
    </row>
    <row r="34" spans="1:8" ht="13.5" customHeight="1">
      <c r="A34" s="42" t="s">
        <v>31</v>
      </c>
      <c r="B34" s="981" t="s">
        <v>1199</v>
      </c>
      <c r="C34" s="982" t="s">
        <v>1200</v>
      </c>
      <c r="D34" s="983" t="s">
        <v>1003</v>
      </c>
      <c r="E34" s="30"/>
      <c r="F34" s="230"/>
      <c r="G34" s="230"/>
      <c r="H34" s="230"/>
    </row>
    <row r="35" spans="1:8" ht="13.5" customHeight="1">
      <c r="A35" s="42" t="s">
        <v>32</v>
      </c>
      <c r="B35" s="985" t="s">
        <v>1201</v>
      </c>
      <c r="C35" s="982" t="s">
        <v>1202</v>
      </c>
      <c r="D35" s="983" t="s">
        <v>1009</v>
      </c>
      <c r="E35" s="30"/>
      <c r="F35" s="230"/>
      <c r="G35" s="230"/>
      <c r="H35" s="230"/>
    </row>
    <row r="36" spans="1:8" ht="13.5" customHeight="1">
      <c r="A36" s="42" t="s">
        <v>33</v>
      </c>
      <c r="B36" s="981" t="s">
        <v>1203</v>
      </c>
      <c r="C36" s="982" t="s">
        <v>1204</v>
      </c>
      <c r="D36" s="983" t="s">
        <v>1016</v>
      </c>
      <c r="E36" s="30"/>
      <c r="F36" s="230"/>
      <c r="G36" s="230"/>
      <c r="H36" s="230"/>
    </row>
    <row r="37" spans="1:8" ht="13.5" customHeight="1">
      <c r="A37" s="42" t="s">
        <v>34</v>
      </c>
      <c r="B37" s="981" t="s">
        <v>1383</v>
      </c>
      <c r="C37" s="982" t="s">
        <v>1384</v>
      </c>
      <c r="D37" s="983" t="s">
        <v>1021</v>
      </c>
      <c r="E37" s="30"/>
      <c r="F37" s="230"/>
      <c r="G37" s="230"/>
      <c r="H37" s="230"/>
    </row>
    <row r="38" spans="1:8" ht="13.5" customHeight="1">
      <c r="A38" s="63" t="s">
        <v>35</v>
      </c>
      <c r="B38" s="989" t="s">
        <v>1336</v>
      </c>
      <c r="C38" s="987" t="s">
        <v>1205</v>
      </c>
      <c r="D38" s="988" t="s">
        <v>1314</v>
      </c>
      <c r="E38" s="30"/>
      <c r="F38" s="230"/>
      <c r="G38" s="230"/>
      <c r="H38" s="230"/>
    </row>
    <row r="39" spans="1:8" ht="13.5" customHeight="1">
      <c r="A39" s="42" t="s">
        <v>36</v>
      </c>
      <c r="B39" s="981" t="s">
        <v>1206</v>
      </c>
      <c r="C39" s="982" t="s">
        <v>1207</v>
      </c>
      <c r="D39" s="983" t="s">
        <v>1029</v>
      </c>
      <c r="E39" s="30"/>
      <c r="F39" s="230"/>
      <c r="G39" s="230"/>
      <c r="H39" s="230"/>
    </row>
    <row r="40" spans="1:8" ht="13.5" customHeight="1">
      <c r="A40" s="42" t="s">
        <v>37</v>
      </c>
      <c r="B40" s="985" t="s">
        <v>1208</v>
      </c>
      <c r="C40" s="982" t="s">
        <v>1209</v>
      </c>
      <c r="D40" s="983" t="s">
        <v>1033</v>
      </c>
      <c r="E40" s="30"/>
      <c r="F40" s="230"/>
      <c r="G40" s="230"/>
      <c r="H40" s="230"/>
    </row>
    <row r="41" spans="1:8" ht="13.5" customHeight="1">
      <c r="A41" s="42" t="s">
        <v>38</v>
      </c>
      <c r="B41" s="981" t="s">
        <v>1210</v>
      </c>
      <c r="C41" s="982" t="s">
        <v>1211</v>
      </c>
      <c r="D41" s="983" t="s">
        <v>1039</v>
      </c>
      <c r="E41" s="30"/>
      <c r="F41" s="230"/>
      <c r="G41" s="230"/>
      <c r="H41" s="230"/>
    </row>
    <row r="42" spans="1:8" ht="13.5" customHeight="1">
      <c r="A42" s="42" t="s">
        <v>39</v>
      </c>
      <c r="B42" s="985" t="s">
        <v>1337</v>
      </c>
      <c r="C42" s="982" t="s">
        <v>1212</v>
      </c>
      <c r="D42" s="983" t="s">
        <v>1316</v>
      </c>
      <c r="E42" s="30"/>
      <c r="F42" s="230"/>
      <c r="G42" s="230"/>
      <c r="H42" s="230"/>
    </row>
    <row r="43" spans="1:8" ht="13.5" customHeight="1">
      <c r="A43" s="63" t="s">
        <v>40</v>
      </c>
      <c r="B43" s="986" t="s">
        <v>1213</v>
      </c>
      <c r="C43" s="987" t="s">
        <v>1214</v>
      </c>
      <c r="D43" s="988" t="s">
        <v>1048</v>
      </c>
      <c r="E43" s="30"/>
      <c r="F43" s="230"/>
      <c r="G43" s="230"/>
      <c r="H43" s="230"/>
    </row>
    <row r="44" spans="1:8" ht="13.5" customHeight="1">
      <c r="A44" s="42" t="s">
        <v>41</v>
      </c>
      <c r="B44" s="981" t="s">
        <v>1215</v>
      </c>
      <c r="C44" s="982" t="s">
        <v>1216</v>
      </c>
      <c r="D44" s="983" t="s">
        <v>1055</v>
      </c>
      <c r="E44" s="30"/>
      <c r="F44" s="230"/>
      <c r="G44" s="230"/>
      <c r="H44" s="230"/>
    </row>
    <row r="45" spans="1:8" ht="13.5" customHeight="1">
      <c r="A45" s="42" t="s">
        <v>431</v>
      </c>
      <c r="B45" s="981" t="s">
        <v>123</v>
      </c>
      <c r="C45" s="982" t="s">
        <v>123</v>
      </c>
      <c r="D45" s="984" t="s">
        <v>123</v>
      </c>
      <c r="E45" s="30"/>
      <c r="F45" s="230"/>
      <c r="G45" s="230"/>
      <c r="H45" s="230"/>
    </row>
    <row r="46" spans="1:8" ht="13.5" customHeight="1">
      <c r="A46" s="42" t="s">
        <v>42</v>
      </c>
      <c r="B46" s="985" t="s">
        <v>1217</v>
      </c>
      <c r="C46" s="982" t="s">
        <v>1218</v>
      </c>
      <c r="D46" s="983" t="s">
        <v>1061</v>
      </c>
      <c r="E46" s="30"/>
      <c r="F46" s="230"/>
      <c r="G46" s="230"/>
      <c r="H46" s="230"/>
    </row>
    <row r="47" spans="1:8" ht="13.5" customHeight="1">
      <c r="A47" s="42" t="s">
        <v>43</v>
      </c>
      <c r="B47" s="981" t="s">
        <v>1219</v>
      </c>
      <c r="C47" s="982" t="s">
        <v>1220</v>
      </c>
      <c r="D47" s="983" t="s">
        <v>1068</v>
      </c>
      <c r="E47" s="30"/>
      <c r="F47" s="230"/>
      <c r="G47" s="230"/>
      <c r="H47" s="230"/>
    </row>
    <row r="48" spans="1:8" ht="13.5" customHeight="1">
      <c r="A48" s="42" t="s">
        <v>44</v>
      </c>
      <c r="B48" s="981" t="s">
        <v>1221</v>
      </c>
      <c r="C48" s="982" t="s">
        <v>1222</v>
      </c>
      <c r="D48" s="983" t="s">
        <v>1075</v>
      </c>
      <c r="E48" s="30"/>
      <c r="F48" s="230"/>
      <c r="G48" s="230"/>
      <c r="H48" s="230"/>
    </row>
    <row r="49" spans="1:8" ht="13.5" customHeight="1">
      <c r="A49" s="63" t="s">
        <v>45</v>
      </c>
      <c r="B49" s="986" t="s">
        <v>1385</v>
      </c>
      <c r="C49" s="987" t="s">
        <v>1386</v>
      </c>
      <c r="D49" s="988" t="s">
        <v>1318</v>
      </c>
      <c r="E49" s="30"/>
      <c r="F49" s="230"/>
      <c r="G49" s="230"/>
      <c r="H49" s="230"/>
    </row>
    <row r="50" spans="1:8" ht="13.5" customHeight="1">
      <c r="A50" s="42" t="s">
        <v>46</v>
      </c>
      <c r="B50" s="981" t="s">
        <v>1223</v>
      </c>
      <c r="C50" s="982" t="s">
        <v>1224</v>
      </c>
      <c r="D50" s="983" t="s">
        <v>1080</v>
      </c>
      <c r="E50" s="30"/>
      <c r="F50" s="230"/>
      <c r="G50" s="230"/>
      <c r="H50" s="230"/>
    </row>
    <row r="51" spans="1:8" ht="13.5" customHeight="1">
      <c r="A51" s="42" t="s">
        <v>47</v>
      </c>
      <c r="B51" s="981" t="s">
        <v>1225</v>
      </c>
      <c r="C51" s="982" t="s">
        <v>1226</v>
      </c>
      <c r="D51" s="983" t="s">
        <v>1083</v>
      </c>
      <c r="E51" s="30"/>
      <c r="F51" s="230"/>
      <c r="G51" s="230"/>
      <c r="H51" s="230"/>
    </row>
    <row r="52" spans="1:8" ht="13.5" customHeight="1">
      <c r="A52" s="42" t="s">
        <v>48</v>
      </c>
      <c r="B52" s="981" t="s">
        <v>1338</v>
      </c>
      <c r="C52" s="982" t="s">
        <v>1339</v>
      </c>
      <c r="D52" s="983" t="s">
        <v>1320</v>
      </c>
      <c r="E52" s="30"/>
      <c r="F52" s="230"/>
      <c r="G52" s="230"/>
      <c r="H52" s="230"/>
    </row>
    <row r="53" spans="1:8" ht="13.5" customHeight="1">
      <c r="A53" s="42" t="s">
        <v>49</v>
      </c>
      <c r="B53" s="981" t="s">
        <v>1227</v>
      </c>
      <c r="C53" s="982" t="s">
        <v>1228</v>
      </c>
      <c r="D53" s="983" t="s">
        <v>1094</v>
      </c>
      <c r="E53" s="30"/>
      <c r="F53" s="230"/>
      <c r="G53" s="230"/>
      <c r="H53" s="230"/>
    </row>
    <row r="54" spans="1:8" ht="13.5" customHeight="1">
      <c r="A54" s="63" t="s">
        <v>50</v>
      </c>
      <c r="B54" s="989" t="s">
        <v>1229</v>
      </c>
      <c r="C54" s="987" t="s">
        <v>1230</v>
      </c>
      <c r="D54" s="988" t="s">
        <v>1100</v>
      </c>
      <c r="E54" s="30"/>
      <c r="F54" s="230"/>
      <c r="G54" s="230"/>
      <c r="H54" s="230"/>
    </row>
    <row r="55" spans="1:8" ht="13.5" customHeight="1">
      <c r="A55" s="42" t="s">
        <v>51</v>
      </c>
      <c r="B55" s="985" t="s">
        <v>1340</v>
      </c>
      <c r="C55" s="982" t="s">
        <v>1341</v>
      </c>
      <c r="D55" s="983" t="s">
        <v>1107</v>
      </c>
      <c r="E55" s="30"/>
      <c r="F55" s="230"/>
      <c r="G55" s="230"/>
      <c r="H55" s="230"/>
    </row>
    <row r="56" spans="1:8" ht="13.5" customHeight="1">
      <c r="A56" s="42" t="s">
        <v>52</v>
      </c>
      <c r="B56" s="981" t="s">
        <v>1231</v>
      </c>
      <c r="C56" s="982" t="s">
        <v>1232</v>
      </c>
      <c r="D56" s="983" t="s">
        <v>1112</v>
      </c>
      <c r="E56" s="30"/>
      <c r="F56" s="230"/>
      <c r="G56" s="230"/>
      <c r="H56" s="230"/>
    </row>
    <row r="57" spans="1:8" ht="13.5" customHeight="1">
      <c r="A57" s="42" t="s">
        <v>53</v>
      </c>
      <c r="B57" s="981" t="s">
        <v>1233</v>
      </c>
      <c r="C57" s="982" t="s">
        <v>1234</v>
      </c>
      <c r="D57" s="983" t="s">
        <v>1116</v>
      </c>
      <c r="E57" s="30"/>
      <c r="F57" s="230"/>
      <c r="G57" s="230"/>
      <c r="H57" s="230"/>
    </row>
    <row r="58" spans="1:8" ht="13.5" customHeight="1">
      <c r="A58" s="42" t="s">
        <v>73</v>
      </c>
      <c r="B58" s="990" t="s">
        <v>1235</v>
      </c>
      <c r="C58" s="982" t="s">
        <v>1236</v>
      </c>
      <c r="D58" s="983" t="s">
        <v>1117</v>
      </c>
      <c r="E58" s="30"/>
      <c r="F58" s="230"/>
      <c r="G58" s="230"/>
      <c r="H58" s="230"/>
    </row>
    <row r="59" spans="1:8" ht="13.5" customHeight="1">
      <c r="A59" s="63" t="s">
        <v>54</v>
      </c>
      <c r="B59" s="986" t="s">
        <v>1237</v>
      </c>
      <c r="C59" s="987" t="s">
        <v>1238</v>
      </c>
      <c r="D59" s="988" t="s">
        <v>1123</v>
      </c>
      <c r="E59" s="30"/>
      <c r="F59" s="230"/>
      <c r="G59" s="230"/>
      <c r="H59" s="230"/>
    </row>
    <row r="60" spans="1:8" ht="13.5" customHeight="1">
      <c r="A60" s="42" t="s">
        <v>55</v>
      </c>
      <c r="B60" s="985" t="s">
        <v>1239</v>
      </c>
      <c r="C60" s="982" t="s">
        <v>1240</v>
      </c>
      <c r="D60" s="983" t="s">
        <v>1129</v>
      </c>
      <c r="E60" s="30"/>
      <c r="F60" s="230"/>
      <c r="G60" s="230"/>
      <c r="H60" s="230"/>
    </row>
    <row r="61" spans="1:8" ht="13.5" customHeight="1">
      <c r="A61" s="42" t="s">
        <v>56</v>
      </c>
      <c r="B61" s="981" t="s">
        <v>1241</v>
      </c>
      <c r="C61" s="982" t="s">
        <v>1242</v>
      </c>
      <c r="D61" s="983" t="s">
        <v>1133</v>
      </c>
      <c r="E61" s="30"/>
      <c r="F61" s="230"/>
      <c r="G61" s="230"/>
      <c r="H61" s="230"/>
    </row>
    <row r="62" spans="1:8" ht="13.5" customHeight="1">
      <c r="A62" s="42" t="s">
        <v>57</v>
      </c>
      <c r="B62" s="985" t="s">
        <v>1342</v>
      </c>
      <c r="C62" s="982" t="s">
        <v>1343</v>
      </c>
      <c r="D62" s="983" t="s">
        <v>1324</v>
      </c>
      <c r="E62" s="30"/>
      <c r="F62" s="230"/>
      <c r="G62" s="230"/>
      <c r="H62" s="230"/>
    </row>
    <row r="63" spans="1:8" ht="13.5" customHeight="1">
      <c r="A63" s="42" t="s">
        <v>58</v>
      </c>
      <c r="B63" s="990" t="s">
        <v>1243</v>
      </c>
      <c r="C63" s="982" t="s">
        <v>1244</v>
      </c>
      <c r="D63" s="983" t="s">
        <v>1141</v>
      </c>
      <c r="F63" s="230"/>
      <c r="G63" s="230"/>
      <c r="H63" s="230"/>
    </row>
    <row r="64" spans="1:5" ht="3" customHeight="1">
      <c r="A64" s="59" t="s">
        <v>4</v>
      </c>
      <c r="B64" s="953"/>
      <c r="C64" s="954"/>
      <c r="D64" s="955"/>
      <c r="E64" s="30"/>
    </row>
    <row r="65" spans="1:8" ht="3" customHeight="1">
      <c r="A65" s="42"/>
      <c r="B65" s="956"/>
      <c r="C65" s="957"/>
      <c r="D65" s="958">
        <v>0</v>
      </c>
      <c r="E65" s="30"/>
      <c r="G65" s="30"/>
      <c r="H65" s="30"/>
    </row>
    <row r="66" spans="1:8" ht="12.75" customHeight="1">
      <c r="A66" s="344" t="s">
        <v>106</v>
      </c>
      <c r="B66" s="991" t="s">
        <v>1387</v>
      </c>
      <c r="C66" s="982" t="s">
        <v>1388</v>
      </c>
      <c r="D66" s="1118" t="s">
        <v>1389</v>
      </c>
      <c r="F66" s="30"/>
      <c r="G66" s="30"/>
      <c r="H66" s="30"/>
    </row>
    <row r="67" spans="1:8" ht="3" customHeight="1" thickBot="1">
      <c r="A67" s="350"/>
      <c r="B67" s="351"/>
      <c r="C67" s="829">
        <v>1616420</v>
      </c>
      <c r="D67" s="875"/>
      <c r="H67" s="30"/>
    </row>
    <row r="68" spans="2:5" ht="7.5" customHeight="1">
      <c r="B68" s="354"/>
      <c r="C68" s="355" t="s">
        <v>4</v>
      </c>
      <c r="D68" s="354"/>
      <c r="E68" s="30"/>
    </row>
    <row r="69" ht="15">
      <c r="A69" s="353" t="s">
        <v>97</v>
      </c>
    </row>
    <row r="75" ht="12.75">
      <c r="D75" s="30"/>
    </row>
    <row r="76" ht="12.75">
      <c r="D76" s="30"/>
    </row>
  </sheetData>
  <mergeCells count="3">
    <mergeCell ref="A1:D1"/>
    <mergeCell ref="A2:D2"/>
    <mergeCell ref="A3:D3"/>
  </mergeCells>
  <printOptions horizontalCentered="1"/>
  <pageMargins left="0.5" right="0.5" top="0.6" bottom="0.5" header="0" footer="0.5"/>
  <pageSetup fitToHeight="1" fitToWidth="1" horizontalDpi="600" verticalDpi="600" orientation="portrait" scale="80" r:id="rId1"/>
  <headerFooter alignWithMargins="0">
    <oddHeader xml:space="preserve">&amp;C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P83"/>
  <sheetViews>
    <sheetView workbookViewId="0" topLeftCell="A1">
      <selection activeCell="A1" sqref="A1:C1"/>
    </sheetView>
  </sheetViews>
  <sheetFormatPr defaultColWidth="9.140625" defaultRowHeight="12.75"/>
  <cols>
    <col min="1" max="1" width="34.7109375" style="0" customWidth="1"/>
    <col min="2" max="3" width="37.7109375" style="0" customWidth="1"/>
    <col min="4" max="4" width="17.28125" style="0" customWidth="1"/>
    <col min="6" max="6" width="9.140625" style="25" customWidth="1"/>
    <col min="8" max="8" width="9.140625" style="268" customWidth="1"/>
    <col min="10" max="11" width="9.140625" style="268" customWidth="1"/>
  </cols>
  <sheetData>
    <row r="1" spans="1:14" ht="18.75" customHeight="1">
      <c r="A1" s="1169" t="s">
        <v>1390</v>
      </c>
      <c r="B1" s="1266"/>
      <c r="C1" s="1266"/>
      <c r="D1" s="45"/>
      <c r="E1" s="45"/>
      <c r="F1" s="876"/>
      <c r="G1" s="45"/>
      <c r="H1" s="45"/>
      <c r="I1" s="45"/>
      <c r="J1" s="45"/>
      <c r="K1" s="45"/>
      <c r="L1" s="45"/>
      <c r="M1" s="45"/>
      <c r="N1" s="45"/>
    </row>
    <row r="2" spans="1:14" ht="18.75" customHeight="1">
      <c r="A2" s="1271" t="s">
        <v>875</v>
      </c>
      <c r="B2" s="1266"/>
      <c r="C2" s="1266"/>
      <c r="D2" s="807"/>
      <c r="E2" s="807"/>
      <c r="F2" s="877"/>
      <c r="G2" s="807"/>
      <c r="H2" s="807"/>
      <c r="I2" s="807"/>
      <c r="J2" s="807"/>
      <c r="K2" s="807"/>
      <c r="L2" s="807"/>
      <c r="M2" s="807"/>
      <c r="N2" s="807"/>
    </row>
    <row r="3" spans="1:14" ht="6" customHeight="1" thickBot="1">
      <c r="A3" s="1014"/>
      <c r="B3" s="260"/>
      <c r="C3" s="260"/>
      <c r="D3" s="260"/>
      <c r="E3" s="260"/>
      <c r="F3" s="260"/>
      <c r="G3" s="260"/>
      <c r="H3" s="260"/>
      <c r="I3" s="260"/>
      <c r="J3" s="260"/>
      <c r="K3" s="260"/>
      <c r="L3" s="260"/>
      <c r="M3" s="260"/>
      <c r="N3" s="260"/>
    </row>
    <row r="4" spans="1:4" ht="15" customHeight="1">
      <c r="A4" s="598"/>
      <c r="B4" s="818" t="s">
        <v>334</v>
      </c>
      <c r="C4" s="726" t="s">
        <v>335</v>
      </c>
      <c r="D4" s="510"/>
    </row>
    <row r="5" spans="1:7" ht="12" customHeight="1">
      <c r="A5" s="150" t="s">
        <v>114</v>
      </c>
      <c r="B5" s="725" t="s">
        <v>336</v>
      </c>
      <c r="C5" s="727" t="s">
        <v>337</v>
      </c>
      <c r="D5" s="440"/>
      <c r="G5" s="30"/>
    </row>
    <row r="6" spans="1:7" ht="3" customHeight="1">
      <c r="A6" s="797"/>
      <c r="B6" s="728"/>
      <c r="C6" s="729"/>
      <c r="D6" s="440"/>
      <c r="G6" s="30"/>
    </row>
    <row r="7" spans="1:15" ht="3" customHeight="1">
      <c r="A7" s="42"/>
      <c r="B7" s="722"/>
      <c r="C7" s="1024"/>
      <c r="D7" s="7"/>
      <c r="G7" s="30"/>
      <c r="N7" s="892"/>
      <c r="O7" s="892"/>
    </row>
    <row r="8" spans="1:16" ht="13.5" customHeight="1">
      <c r="A8" s="42" t="s">
        <v>7</v>
      </c>
      <c r="B8" s="993">
        <v>0.7483985286104562</v>
      </c>
      <c r="C8" s="1004">
        <v>0.916507818878445</v>
      </c>
      <c r="D8" s="1104"/>
      <c r="E8" s="1114"/>
      <c r="G8" s="268"/>
      <c r="N8" s="892"/>
      <c r="O8" s="892"/>
      <c r="P8" s="268"/>
    </row>
    <row r="9" spans="1:16" ht="13.5" customHeight="1">
      <c r="A9" s="42" t="s">
        <v>8</v>
      </c>
      <c r="B9" s="730">
        <v>0.7618908359359259</v>
      </c>
      <c r="C9" s="1025" t="s">
        <v>123</v>
      </c>
      <c r="D9" s="230"/>
      <c r="E9" s="1114"/>
      <c r="G9" s="268"/>
      <c r="N9" s="892"/>
      <c r="O9" s="892"/>
      <c r="P9" s="268"/>
    </row>
    <row r="10" spans="1:16" ht="13.5" customHeight="1">
      <c r="A10" s="42" t="s">
        <v>163</v>
      </c>
      <c r="B10" s="730" t="s">
        <v>123</v>
      </c>
      <c r="C10" s="1025">
        <v>0</v>
      </c>
      <c r="D10" s="230"/>
      <c r="E10" s="1114"/>
      <c r="G10" s="268"/>
      <c r="P10" s="268"/>
    </row>
    <row r="11" spans="1:16" ht="13.5" customHeight="1">
      <c r="A11" s="42" t="s">
        <v>9</v>
      </c>
      <c r="B11" s="730">
        <v>0.8192109193602514</v>
      </c>
      <c r="C11" s="1025">
        <v>0.9850936018446441</v>
      </c>
      <c r="D11" s="230"/>
      <c r="E11" s="1114"/>
      <c r="G11" s="268"/>
      <c r="N11" s="892"/>
      <c r="O11" s="892"/>
      <c r="P11" s="268"/>
    </row>
    <row r="12" spans="1:16" ht="13.5" customHeight="1">
      <c r="A12" s="42" t="s">
        <v>10</v>
      </c>
      <c r="B12" s="730">
        <v>0.7486813787490214</v>
      </c>
      <c r="C12" s="1025">
        <v>0.7310073869850855</v>
      </c>
      <c r="D12" s="230"/>
      <c r="E12" s="1114"/>
      <c r="G12" s="268"/>
      <c r="N12" s="892"/>
      <c r="O12" s="892"/>
      <c r="P12" s="268"/>
    </row>
    <row r="13" spans="1:16" ht="13.5" customHeight="1">
      <c r="A13" s="63" t="s">
        <v>11</v>
      </c>
      <c r="B13" s="731">
        <v>0.8880800757788321</v>
      </c>
      <c r="C13" s="1026">
        <v>0.983719005385397</v>
      </c>
      <c r="D13" s="230"/>
      <c r="E13" s="1114"/>
      <c r="G13" s="268"/>
      <c r="N13" s="892"/>
      <c r="O13" s="892"/>
      <c r="P13" s="268"/>
    </row>
    <row r="14" spans="1:16" ht="13.5" customHeight="1">
      <c r="A14" s="42" t="s">
        <v>12</v>
      </c>
      <c r="B14" s="730">
        <v>0.8694322089193771</v>
      </c>
      <c r="C14" s="1025">
        <v>0.957078703558543</v>
      </c>
      <c r="D14" s="230"/>
      <c r="E14" s="1114"/>
      <c r="G14" s="268"/>
      <c r="N14" s="892"/>
      <c r="O14" s="892"/>
      <c r="P14" s="268"/>
    </row>
    <row r="15" spans="1:16" ht="13.5" customHeight="1">
      <c r="A15" s="42" t="s">
        <v>13</v>
      </c>
      <c r="B15" s="730" t="s">
        <v>123</v>
      </c>
      <c r="C15" s="1025">
        <v>0.9954103834262032</v>
      </c>
      <c r="D15" s="230"/>
      <c r="E15" s="1114"/>
      <c r="G15" s="268"/>
      <c r="N15" s="892"/>
      <c r="O15" s="892"/>
      <c r="P15" s="268"/>
    </row>
    <row r="16" spans="1:16" ht="13.5" customHeight="1">
      <c r="A16" s="42" t="s">
        <v>14</v>
      </c>
      <c r="B16" s="730" t="s">
        <v>123</v>
      </c>
      <c r="C16" s="1025" t="s">
        <v>123</v>
      </c>
      <c r="D16" s="230"/>
      <c r="E16" s="1114"/>
      <c r="G16" s="268"/>
      <c r="N16" s="892"/>
      <c r="O16" s="892"/>
      <c r="P16" s="268"/>
    </row>
    <row r="17" spans="1:16" ht="13.5" customHeight="1">
      <c r="A17" s="42" t="s">
        <v>15</v>
      </c>
      <c r="B17" s="730" t="s">
        <v>123</v>
      </c>
      <c r="C17" s="1025" t="s">
        <v>123</v>
      </c>
      <c r="D17" s="230"/>
      <c r="E17" s="1114"/>
      <c r="G17" s="268"/>
      <c r="N17" s="892"/>
      <c r="O17" s="892"/>
      <c r="P17" s="268"/>
    </row>
    <row r="18" spans="1:16" ht="13.5" customHeight="1">
      <c r="A18" s="63" t="s">
        <v>16</v>
      </c>
      <c r="B18" s="731">
        <v>0.8935029540733691</v>
      </c>
      <c r="C18" s="1026">
        <v>0.9674341617767022</v>
      </c>
      <c r="D18" s="230"/>
      <c r="E18" s="1114"/>
      <c r="G18" s="268"/>
      <c r="N18" s="892"/>
      <c r="O18" s="892"/>
      <c r="P18" s="268"/>
    </row>
    <row r="19" spans="1:16" ht="13.5" customHeight="1">
      <c r="A19" s="42" t="s">
        <v>17</v>
      </c>
      <c r="B19" s="730">
        <v>0.9141823155894647</v>
      </c>
      <c r="C19" s="1025">
        <v>0.89701637513436</v>
      </c>
      <c r="D19" s="230"/>
      <c r="E19" s="1114"/>
      <c r="G19" s="268"/>
      <c r="N19" s="892"/>
      <c r="O19" s="892"/>
      <c r="P19" s="268"/>
    </row>
    <row r="20" spans="1:16" ht="13.5" customHeight="1">
      <c r="A20" s="42" t="s">
        <v>159</v>
      </c>
      <c r="B20" s="730" t="s">
        <v>123</v>
      </c>
      <c r="C20" s="1025">
        <v>0</v>
      </c>
      <c r="D20" s="230"/>
      <c r="E20" s="1114"/>
      <c r="G20" s="268"/>
      <c r="N20" s="892"/>
      <c r="O20" s="892"/>
      <c r="P20" s="268"/>
    </row>
    <row r="21" spans="1:16" ht="13.5" customHeight="1">
      <c r="A21" s="42" t="s">
        <v>18</v>
      </c>
      <c r="B21" s="730" t="s">
        <v>123</v>
      </c>
      <c r="C21" s="1025" t="s">
        <v>123</v>
      </c>
      <c r="D21" s="230"/>
      <c r="E21" s="1114"/>
      <c r="G21" s="268"/>
      <c r="N21" s="892"/>
      <c r="O21" s="892"/>
      <c r="P21" s="268"/>
    </row>
    <row r="22" spans="1:16" ht="13.5" customHeight="1">
      <c r="A22" s="42" t="s">
        <v>19</v>
      </c>
      <c r="B22" s="730">
        <v>0.7578715603047165</v>
      </c>
      <c r="C22" s="1025">
        <v>0.9929186832427009</v>
      </c>
      <c r="D22" s="230"/>
      <c r="E22" s="1114"/>
      <c r="G22" s="268"/>
      <c r="N22" s="892"/>
      <c r="O22" s="892"/>
      <c r="P22" s="268"/>
    </row>
    <row r="23" spans="1:16" ht="13.5" customHeight="1">
      <c r="A23" s="63" t="s">
        <v>20</v>
      </c>
      <c r="B23" s="731">
        <v>0.8342043596612458</v>
      </c>
      <c r="C23" s="1026">
        <v>0.9800112294460267</v>
      </c>
      <c r="D23" s="230"/>
      <c r="E23" s="1114"/>
      <c r="G23" s="268"/>
      <c r="N23" s="892"/>
      <c r="O23" s="892"/>
      <c r="P23" s="268"/>
    </row>
    <row r="24" spans="1:16" ht="13.5" customHeight="1">
      <c r="A24" s="42" t="s">
        <v>21</v>
      </c>
      <c r="B24" s="730">
        <v>0.7876376299877164</v>
      </c>
      <c r="C24" s="1025">
        <v>0.944860040641483</v>
      </c>
      <c r="D24" s="230"/>
      <c r="E24" s="1114"/>
      <c r="G24" s="268"/>
      <c r="N24" s="892"/>
      <c r="O24" s="892"/>
      <c r="P24" s="268"/>
    </row>
    <row r="25" spans="1:16" ht="13.5" customHeight="1">
      <c r="A25" s="42" t="s">
        <v>22</v>
      </c>
      <c r="B25" s="730">
        <v>0.8480157547614451</v>
      </c>
      <c r="C25" s="1025">
        <v>0.8938542606909436</v>
      </c>
      <c r="D25" s="230"/>
      <c r="E25" s="1114"/>
      <c r="G25" s="268"/>
      <c r="N25" s="892"/>
      <c r="O25" s="892"/>
      <c r="P25" s="268"/>
    </row>
    <row r="26" spans="1:16" ht="13.5" customHeight="1">
      <c r="A26" s="42" t="s">
        <v>23</v>
      </c>
      <c r="B26" s="730">
        <v>0.8311898513606308</v>
      </c>
      <c r="C26" s="1025">
        <v>0.9141684122347917</v>
      </c>
      <c r="D26" s="230"/>
      <c r="E26" s="1114"/>
      <c r="G26" s="268"/>
      <c r="N26" s="892"/>
      <c r="O26" s="892"/>
      <c r="P26" s="268"/>
    </row>
    <row r="27" spans="1:16" ht="13.5" customHeight="1">
      <c r="A27" s="42" t="s">
        <v>24</v>
      </c>
      <c r="B27" s="730">
        <v>0.8655908339721889</v>
      </c>
      <c r="C27" s="1025">
        <v>0.8991251688899797</v>
      </c>
      <c r="D27" s="230"/>
      <c r="E27" s="1114"/>
      <c r="G27" s="268"/>
      <c r="N27" s="892"/>
      <c r="O27" s="892"/>
      <c r="P27" s="268"/>
    </row>
    <row r="28" spans="1:16" ht="13.5" customHeight="1">
      <c r="A28" s="63" t="s">
        <v>25</v>
      </c>
      <c r="B28" s="731">
        <v>0.7937362027205348</v>
      </c>
      <c r="C28" s="1026">
        <v>0.9626363876633246</v>
      </c>
      <c r="D28" s="230"/>
      <c r="E28" s="1114"/>
      <c r="G28" s="268"/>
      <c r="N28" s="892"/>
      <c r="O28" s="892"/>
      <c r="P28" s="268"/>
    </row>
    <row r="29" spans="1:16" ht="13.5" customHeight="1">
      <c r="A29" s="42" t="s">
        <v>26</v>
      </c>
      <c r="B29" s="793">
        <v>0.6818560986913724</v>
      </c>
      <c r="C29" s="798">
        <v>0.9327566412938445</v>
      </c>
      <c r="D29" s="230"/>
      <c r="E29" s="1114"/>
      <c r="G29" s="268"/>
      <c r="N29" s="892"/>
      <c r="O29" s="892"/>
      <c r="P29" s="268"/>
    </row>
    <row r="30" spans="1:16" ht="13.5" customHeight="1">
      <c r="A30" s="42" t="s">
        <v>27</v>
      </c>
      <c r="B30" s="730">
        <v>0.7505806057734546</v>
      </c>
      <c r="C30" s="1025">
        <v>0.98580127389124</v>
      </c>
      <c r="D30" s="230"/>
      <c r="E30" s="1114"/>
      <c r="G30" s="268"/>
      <c r="N30" s="892"/>
      <c r="O30" s="892"/>
      <c r="P30" s="268"/>
    </row>
    <row r="31" spans="1:16" ht="13.5" customHeight="1">
      <c r="A31" s="808" t="s">
        <v>28</v>
      </c>
      <c r="B31" s="730" t="s">
        <v>123</v>
      </c>
      <c r="C31" s="1025">
        <v>0.9929305853985451</v>
      </c>
      <c r="D31" s="230"/>
      <c r="E31" s="1114"/>
      <c r="G31" s="812"/>
      <c r="H31" s="812"/>
      <c r="I31" s="200"/>
      <c r="J31" s="812"/>
      <c r="K31" s="812"/>
      <c r="L31" s="200"/>
      <c r="M31" s="200"/>
      <c r="N31" s="892"/>
      <c r="O31" s="892"/>
      <c r="P31" s="268"/>
    </row>
    <row r="32" spans="1:16" ht="13.5" customHeight="1">
      <c r="A32" s="42" t="s">
        <v>29</v>
      </c>
      <c r="B32" s="730">
        <v>0.7211306158376429</v>
      </c>
      <c r="C32" s="1025">
        <v>0.9792337691233527</v>
      </c>
      <c r="D32" s="230"/>
      <c r="E32" s="1114"/>
      <c r="G32" s="268"/>
      <c r="N32" s="892"/>
      <c r="O32" s="892"/>
      <c r="P32" s="268"/>
    </row>
    <row r="33" spans="1:16" ht="13.5" customHeight="1">
      <c r="A33" s="63" t="s">
        <v>30</v>
      </c>
      <c r="B33" s="731">
        <v>0.8498108843006483</v>
      </c>
      <c r="C33" s="1026">
        <v>0.9422580764315506</v>
      </c>
      <c r="D33" s="230"/>
      <c r="E33" s="1114"/>
      <c r="G33" s="268"/>
      <c r="N33" s="892"/>
      <c r="O33" s="892"/>
      <c r="P33" s="268"/>
    </row>
    <row r="34" spans="1:16" ht="13.5" customHeight="1">
      <c r="A34" s="42" t="s">
        <v>31</v>
      </c>
      <c r="B34" s="730">
        <v>0.7179366654300586</v>
      </c>
      <c r="C34" s="1025">
        <v>0.911837958523006</v>
      </c>
      <c r="D34" s="230"/>
      <c r="E34" s="1114"/>
      <c r="G34" s="268"/>
      <c r="N34" s="892"/>
      <c r="O34" s="892"/>
      <c r="P34" s="268"/>
    </row>
    <row r="35" spans="1:16" ht="13.5" customHeight="1">
      <c r="A35" s="42" t="s">
        <v>32</v>
      </c>
      <c r="B35" s="730">
        <v>0.7872007840633538</v>
      </c>
      <c r="C35" s="1025">
        <v>0.9712660161445711</v>
      </c>
      <c r="D35" s="230"/>
      <c r="E35" s="1114"/>
      <c r="G35" s="268"/>
      <c r="N35" s="892"/>
      <c r="O35" s="892"/>
      <c r="P35" s="268"/>
    </row>
    <row r="36" spans="1:16" ht="13.5" customHeight="1">
      <c r="A36" s="42" t="s">
        <v>33</v>
      </c>
      <c r="B36" s="730">
        <v>0.7811624979255072</v>
      </c>
      <c r="C36" s="1025">
        <v>0.8838441614359138</v>
      </c>
      <c r="D36" s="230"/>
      <c r="E36" s="1114"/>
      <c r="G36" s="268"/>
      <c r="N36" s="892"/>
      <c r="O36" s="892"/>
      <c r="P36" s="268"/>
    </row>
    <row r="37" spans="1:16" ht="13.5" customHeight="1">
      <c r="A37" s="42" t="s">
        <v>34</v>
      </c>
      <c r="B37" s="730">
        <v>0.8824707287977852</v>
      </c>
      <c r="C37" s="1025">
        <v>0.9359006818026827</v>
      </c>
      <c r="D37" s="230"/>
      <c r="E37" s="1114"/>
      <c r="G37" s="268"/>
      <c r="N37" s="892"/>
      <c r="O37" s="892"/>
      <c r="P37" s="268"/>
    </row>
    <row r="38" spans="1:16" ht="13.5" customHeight="1">
      <c r="A38" s="63" t="s">
        <v>35</v>
      </c>
      <c r="B38" s="731">
        <v>0.8955037243062288</v>
      </c>
      <c r="C38" s="1026" t="s">
        <v>123</v>
      </c>
      <c r="D38" s="230"/>
      <c r="E38" s="1114"/>
      <c r="G38" s="268"/>
      <c r="N38" s="892"/>
      <c r="O38" s="892"/>
      <c r="P38" s="268"/>
    </row>
    <row r="39" spans="1:16" ht="13.5" customHeight="1">
      <c r="A39" s="42" t="s">
        <v>36</v>
      </c>
      <c r="B39" s="730">
        <v>0.6120773766184568</v>
      </c>
      <c r="C39" s="1025">
        <v>0.9897122548235823</v>
      </c>
      <c r="D39" s="230"/>
      <c r="E39" s="1114"/>
      <c r="G39" s="268"/>
      <c r="N39" s="892"/>
      <c r="O39" s="892"/>
      <c r="P39" s="268"/>
    </row>
    <row r="40" spans="1:16" ht="13.5" customHeight="1">
      <c r="A40" s="42" t="s">
        <v>37</v>
      </c>
      <c r="B40" s="730">
        <v>0.8716489649279653</v>
      </c>
      <c r="C40" s="1025">
        <v>0.9997918858890326</v>
      </c>
      <c r="D40" s="230"/>
      <c r="E40" s="1114"/>
      <c r="G40" s="268"/>
      <c r="I40" s="30"/>
      <c r="N40" s="892"/>
      <c r="O40" s="892"/>
      <c r="P40" s="268"/>
    </row>
    <row r="41" spans="1:16" ht="13.5" customHeight="1">
      <c r="A41" s="42" t="s">
        <v>38</v>
      </c>
      <c r="B41" s="730">
        <v>0.7773815721011582</v>
      </c>
      <c r="C41" s="1025">
        <v>0.773489208848804</v>
      </c>
      <c r="D41" s="230"/>
      <c r="E41" s="1114"/>
      <c r="G41" s="268"/>
      <c r="N41" s="892"/>
      <c r="O41" s="892"/>
      <c r="P41" s="268"/>
    </row>
    <row r="42" spans="1:16" ht="13.5" customHeight="1">
      <c r="A42" s="42" t="s">
        <v>39</v>
      </c>
      <c r="B42" s="730">
        <v>0.7726620940450041</v>
      </c>
      <c r="C42" s="1025">
        <v>0.9931430942303163</v>
      </c>
      <c r="D42" s="230"/>
      <c r="E42" s="1114"/>
      <c r="G42" s="268"/>
      <c r="N42" s="892"/>
      <c r="O42" s="892"/>
      <c r="P42" s="268"/>
    </row>
    <row r="43" spans="1:16" ht="13.5" customHeight="1">
      <c r="A43" s="63" t="s">
        <v>40</v>
      </c>
      <c r="B43" s="731">
        <v>0.8450526819151933</v>
      </c>
      <c r="C43" s="1026">
        <v>0.958876207202759</v>
      </c>
      <c r="D43" s="230"/>
      <c r="E43" s="1114"/>
      <c r="G43" s="268"/>
      <c r="N43" s="892"/>
      <c r="O43" s="892"/>
      <c r="P43" s="268"/>
    </row>
    <row r="44" spans="1:16" ht="13.5" customHeight="1">
      <c r="A44" s="42" t="s">
        <v>41</v>
      </c>
      <c r="B44" s="730">
        <v>0.8837257017372708</v>
      </c>
      <c r="C44" s="1025">
        <v>0.8254049669287408</v>
      </c>
      <c r="D44" s="230"/>
      <c r="E44" s="1114"/>
      <c r="G44" s="268"/>
      <c r="N44" s="892"/>
      <c r="O44" s="892"/>
      <c r="P44" s="268"/>
    </row>
    <row r="45" spans="1:16" ht="13.5" customHeight="1">
      <c r="A45" s="42" t="s">
        <v>431</v>
      </c>
      <c r="B45" s="730" t="s">
        <v>123</v>
      </c>
      <c r="C45" s="1025">
        <v>0</v>
      </c>
      <c r="D45" s="230"/>
      <c r="E45" s="1114"/>
      <c r="G45" s="268"/>
      <c r="P45" s="268"/>
    </row>
    <row r="46" spans="1:16" ht="13.5" customHeight="1">
      <c r="A46" s="42" t="s">
        <v>42</v>
      </c>
      <c r="B46" s="730">
        <v>0.8438968180859413</v>
      </c>
      <c r="C46" s="1025">
        <v>0.9765927721124655</v>
      </c>
      <c r="D46" s="230"/>
      <c r="E46" s="1114"/>
      <c r="G46" s="268"/>
      <c r="N46" s="892"/>
      <c r="O46" s="892"/>
      <c r="P46" s="268"/>
    </row>
    <row r="47" spans="1:16" ht="13.5" customHeight="1">
      <c r="A47" s="42" t="s">
        <v>43</v>
      </c>
      <c r="B47" s="730">
        <v>0.8007535316798718</v>
      </c>
      <c r="C47" s="1025">
        <v>0.9034402393515624</v>
      </c>
      <c r="D47" s="230"/>
      <c r="E47" s="1114"/>
      <c r="G47" s="268"/>
      <c r="N47" s="892"/>
      <c r="O47" s="892"/>
      <c r="P47" s="268"/>
    </row>
    <row r="48" spans="1:16" ht="13.5" customHeight="1">
      <c r="A48" s="63" t="s">
        <v>44</v>
      </c>
      <c r="B48" s="731">
        <v>0.8264175888280034</v>
      </c>
      <c r="C48" s="1026">
        <v>0.949081019737523</v>
      </c>
      <c r="D48" s="230"/>
      <c r="E48" s="1114"/>
      <c r="G48" s="268"/>
      <c r="N48" s="892"/>
      <c r="O48" s="892"/>
      <c r="P48" s="268"/>
    </row>
    <row r="49" spans="1:16" ht="13.5" customHeight="1">
      <c r="A49" s="42" t="s">
        <v>45</v>
      </c>
      <c r="B49" s="730">
        <v>0.8348947641660441</v>
      </c>
      <c r="C49" s="1025">
        <v>0.9356291600497667</v>
      </c>
      <c r="D49" s="230"/>
      <c r="E49" s="1114"/>
      <c r="G49" s="268"/>
      <c r="N49" s="892"/>
      <c r="O49" s="892"/>
      <c r="P49" s="268"/>
    </row>
    <row r="50" spans="1:16" ht="13.5" customHeight="1">
      <c r="A50" s="42" t="s">
        <v>46</v>
      </c>
      <c r="B50" s="730" t="s">
        <v>123</v>
      </c>
      <c r="C50" s="1025" t="s">
        <v>123</v>
      </c>
      <c r="D50" s="230"/>
      <c r="E50" s="1114"/>
      <c r="G50" s="268"/>
      <c r="N50" s="892"/>
      <c r="O50" s="892"/>
      <c r="P50" s="268"/>
    </row>
    <row r="51" spans="1:16" ht="13.5" customHeight="1">
      <c r="A51" s="42" t="s">
        <v>47</v>
      </c>
      <c r="B51" s="730" t="s">
        <v>123</v>
      </c>
      <c r="C51" s="1025" t="s">
        <v>123</v>
      </c>
      <c r="D51" s="230"/>
      <c r="E51" s="1114"/>
      <c r="G51" s="268"/>
      <c r="N51" s="892"/>
      <c r="O51" s="892"/>
      <c r="P51" s="268"/>
    </row>
    <row r="52" spans="1:16" ht="13.5" customHeight="1">
      <c r="A52" s="42" t="s">
        <v>48</v>
      </c>
      <c r="B52" s="730">
        <v>0.793946321076687</v>
      </c>
      <c r="C52" s="1025">
        <v>0.927075926555231</v>
      </c>
      <c r="D52" s="230"/>
      <c r="E52" s="1114"/>
      <c r="G52" s="268"/>
      <c r="N52" s="892"/>
      <c r="O52" s="892"/>
      <c r="P52" s="268"/>
    </row>
    <row r="53" spans="1:16" ht="13.5" customHeight="1">
      <c r="A53" s="63" t="s">
        <v>49</v>
      </c>
      <c r="B53" s="731">
        <v>0.7847567720421894</v>
      </c>
      <c r="C53" s="1026">
        <v>0.7289190268177783</v>
      </c>
      <c r="D53" s="230"/>
      <c r="E53" s="1114"/>
      <c r="G53" s="268"/>
      <c r="N53" s="892"/>
      <c r="O53" s="892"/>
      <c r="P53" s="268"/>
    </row>
    <row r="54" spans="1:16" ht="13.5" customHeight="1">
      <c r="A54" s="808" t="s">
        <v>50</v>
      </c>
      <c r="B54" s="730">
        <v>0.8139607841379907</v>
      </c>
      <c r="C54" s="1025">
        <v>0.960052565651703</v>
      </c>
      <c r="D54" s="230"/>
      <c r="E54" s="1114"/>
      <c r="G54" s="812"/>
      <c r="H54" s="812"/>
      <c r="I54" s="200"/>
      <c r="J54" s="812"/>
      <c r="K54" s="812"/>
      <c r="L54" s="200"/>
      <c r="N54" s="892"/>
      <c r="O54" s="892"/>
      <c r="P54" s="268"/>
    </row>
    <row r="55" spans="1:16" ht="13.5" customHeight="1">
      <c r="A55" s="42" t="s">
        <v>51</v>
      </c>
      <c r="B55" s="730">
        <v>0.7894069241062429</v>
      </c>
      <c r="C55" s="1025">
        <v>0.9620298185621294</v>
      </c>
      <c r="D55" s="230"/>
      <c r="E55" s="1114"/>
      <c r="G55" s="268"/>
      <c r="M55" s="200"/>
      <c r="N55" s="892"/>
      <c r="O55" s="892"/>
      <c r="P55" s="268"/>
    </row>
    <row r="56" spans="1:16" ht="13.5" customHeight="1">
      <c r="A56" s="42" t="s">
        <v>52</v>
      </c>
      <c r="B56" s="730">
        <v>0.8703885464565043</v>
      </c>
      <c r="C56" s="1025" t="s">
        <v>123</v>
      </c>
      <c r="D56" s="230"/>
      <c r="E56" s="1114"/>
      <c r="G56" s="268"/>
      <c r="N56" s="892"/>
      <c r="O56" s="892"/>
      <c r="P56" s="268"/>
    </row>
    <row r="57" spans="1:16" ht="13.5" customHeight="1">
      <c r="A57" s="42" t="s">
        <v>53</v>
      </c>
      <c r="B57" s="730">
        <v>0.6596142343067274</v>
      </c>
      <c r="C57" s="1025" t="s">
        <v>123</v>
      </c>
      <c r="D57" s="230"/>
      <c r="E57" s="1114"/>
      <c r="G57" s="268"/>
      <c r="N57" s="892"/>
      <c r="O57" s="892"/>
      <c r="P57" s="268"/>
    </row>
    <row r="58" spans="1:16" ht="13.5" customHeight="1">
      <c r="A58" s="63" t="s">
        <v>73</v>
      </c>
      <c r="B58" s="731" t="s">
        <v>123</v>
      </c>
      <c r="C58" s="1026">
        <v>0</v>
      </c>
      <c r="D58" s="230"/>
      <c r="E58" s="1114"/>
      <c r="G58" s="268"/>
      <c r="N58" s="892"/>
      <c r="O58" s="892"/>
      <c r="P58" s="268"/>
    </row>
    <row r="59" spans="1:16" ht="13.5" customHeight="1">
      <c r="A59" s="42" t="s">
        <v>54</v>
      </c>
      <c r="B59" s="730">
        <v>0.6573336087874436</v>
      </c>
      <c r="C59" s="1025">
        <v>0.946506163857051</v>
      </c>
      <c r="D59" s="230"/>
      <c r="E59" s="1114"/>
      <c r="G59" s="268"/>
      <c r="N59" s="892"/>
      <c r="O59" s="892"/>
      <c r="P59" s="268"/>
    </row>
    <row r="60" spans="1:16" ht="13.5" customHeight="1">
      <c r="A60" s="42" t="s">
        <v>55</v>
      </c>
      <c r="B60" s="730">
        <v>0.821611010918537</v>
      </c>
      <c r="C60" s="1025">
        <v>0.959774380610038</v>
      </c>
      <c r="D60" s="230"/>
      <c r="E60" s="1114"/>
      <c r="G60" s="268"/>
      <c r="N60" s="892"/>
      <c r="O60" s="892"/>
      <c r="P60" s="268"/>
    </row>
    <row r="61" spans="1:16" ht="13.5" customHeight="1">
      <c r="A61" s="42" t="s">
        <v>56</v>
      </c>
      <c r="B61" s="730">
        <v>0.7254426349864738</v>
      </c>
      <c r="C61" s="1025">
        <v>0.8468208136111005</v>
      </c>
      <c r="D61" s="230"/>
      <c r="E61" s="1114"/>
      <c r="G61" s="268"/>
      <c r="N61" s="892"/>
      <c r="O61" s="892"/>
      <c r="P61" s="268"/>
    </row>
    <row r="62" spans="1:16" ht="13.5" customHeight="1">
      <c r="A62" s="42" t="s">
        <v>57</v>
      </c>
      <c r="B62" s="730">
        <v>0.8108587481745884</v>
      </c>
      <c r="C62" s="1025">
        <v>0.9565557739231684</v>
      </c>
      <c r="D62" s="230"/>
      <c r="E62" s="1114"/>
      <c r="G62" s="268"/>
      <c r="N62" s="892"/>
      <c r="O62" s="892"/>
      <c r="P62" s="268"/>
    </row>
    <row r="63" spans="1:15" ht="13.5" customHeight="1">
      <c r="A63" s="42" t="s">
        <v>58</v>
      </c>
      <c r="B63" s="730">
        <v>0.8030599585873297</v>
      </c>
      <c r="C63" s="1025" t="s">
        <v>123</v>
      </c>
      <c r="E63" s="1114"/>
      <c r="N63" s="892"/>
      <c r="O63" s="892"/>
    </row>
    <row r="64" spans="1:16" ht="3" customHeight="1">
      <c r="A64" s="59"/>
      <c r="B64" s="732"/>
      <c r="C64" s="1027"/>
      <c r="G64" s="30"/>
      <c r="N64" s="893"/>
      <c r="O64" s="892"/>
      <c r="P64" s="268"/>
    </row>
    <row r="65" spans="1:7" ht="3" customHeight="1">
      <c r="A65" s="42"/>
      <c r="B65" s="733"/>
      <c r="C65" s="1028"/>
      <c r="D65" s="7"/>
      <c r="G65" s="30"/>
    </row>
    <row r="66" spans="1:4" ht="12.75" customHeight="1">
      <c r="A66" s="344" t="s">
        <v>106</v>
      </c>
      <c r="B66" s="730">
        <v>0.8194191098939569</v>
      </c>
      <c r="C66" s="1025">
        <v>0.96</v>
      </c>
      <c r="D66" s="992"/>
    </row>
    <row r="67" spans="1:4" ht="3" customHeight="1" thickBot="1">
      <c r="A67" s="615"/>
      <c r="B67" s="616"/>
      <c r="C67" s="891" t="s">
        <v>4</v>
      </c>
      <c r="D67" s="7"/>
    </row>
    <row r="68" spans="1:4" ht="6" customHeight="1">
      <c r="A68" s="617"/>
      <c r="B68" s="618"/>
      <c r="C68" s="618"/>
      <c r="D68" s="352"/>
    </row>
    <row r="69" spans="1:4" ht="15" customHeight="1">
      <c r="A69" s="619" t="s">
        <v>97</v>
      </c>
      <c r="B69" s="618"/>
      <c r="C69" s="618"/>
      <c r="D69" s="352"/>
    </row>
    <row r="70" spans="1:4" ht="54.75" customHeight="1">
      <c r="A70" s="1272" t="s">
        <v>338</v>
      </c>
      <c r="B70" s="1272"/>
      <c r="C70" s="1272"/>
      <c r="D70" s="354"/>
    </row>
    <row r="71" spans="1:4" ht="15" customHeight="1">
      <c r="A71" s="1273" t="s">
        <v>1411</v>
      </c>
      <c r="B71" s="1273"/>
      <c r="C71" s="1273"/>
      <c r="D71" s="354"/>
    </row>
    <row r="72" spans="1:4" ht="18">
      <c r="A72" s="511"/>
      <c r="B72" s="512"/>
      <c r="C72" s="512"/>
      <c r="D72" s="512"/>
    </row>
    <row r="73" ht="12.75">
      <c r="D73" s="38"/>
    </row>
    <row r="74" spans="2:4" ht="12.75">
      <c r="B74" s="493"/>
      <c r="C74" s="494"/>
      <c r="D74" s="495"/>
    </row>
    <row r="76" ht="15">
      <c r="A76" s="353"/>
    </row>
    <row r="82" ht="12.75">
      <c r="D82" s="30"/>
    </row>
    <row r="83" ht="12.75">
      <c r="D83" s="30"/>
    </row>
  </sheetData>
  <mergeCells count="4">
    <mergeCell ref="A70:C70"/>
    <mergeCell ref="A71:C71"/>
    <mergeCell ref="A1:C1"/>
    <mergeCell ref="A2:C2"/>
  </mergeCells>
  <printOptions horizontalCentered="1"/>
  <pageMargins left="0.5" right="0.5" top="0.6" bottom="0.5" header="0" footer="0.5"/>
  <pageSetup fitToHeight="1" fitToWidth="1" horizontalDpi="600" verticalDpi="600" orientation="portrait" scale="77" r:id="rId1"/>
  <headerFooter alignWithMargins="0">
    <oddHeader xml:space="preserve">&amp;C </oddHeader>
  </headerFooter>
</worksheet>
</file>

<file path=xl/worksheets/sheet16.xml><?xml version="1.0" encoding="utf-8"?>
<worksheet xmlns="http://schemas.openxmlformats.org/spreadsheetml/2006/main" xmlns:r="http://schemas.openxmlformats.org/officeDocument/2006/relationships">
  <dimension ref="A1:BY31"/>
  <sheetViews>
    <sheetView workbookViewId="0" topLeftCell="A1">
      <selection activeCell="A1" sqref="A1:AW1"/>
    </sheetView>
  </sheetViews>
  <sheetFormatPr defaultColWidth="9.140625" defaultRowHeight="12.75"/>
  <cols>
    <col min="1" max="1" width="11.7109375" style="0" customWidth="1"/>
    <col min="2" max="2" width="0.85546875" style="0" hidden="1" customWidth="1"/>
    <col min="3" max="3" width="4.57421875" style="0" hidden="1" customWidth="1"/>
    <col min="4" max="4" width="2.28125" style="0" hidden="1" customWidth="1"/>
    <col min="5" max="5" width="0.85546875" style="0" customWidth="1"/>
    <col min="6" max="6" width="4.57421875" style="0" customWidth="1"/>
    <col min="7" max="7" width="2.28125" style="0" customWidth="1"/>
    <col min="8" max="8" width="1.7109375" style="0" customWidth="1"/>
    <col min="9" max="9" width="4.57421875" style="0" customWidth="1"/>
    <col min="10" max="10" width="2.28125" style="0" customWidth="1"/>
    <col min="11" max="11" width="1.7109375" style="0" customWidth="1"/>
    <col min="12" max="12" width="4.57421875" style="0" customWidth="1"/>
    <col min="13" max="13" width="2.28125" style="0" customWidth="1"/>
    <col min="14" max="14" width="0.85546875" style="0" customWidth="1"/>
    <col min="15" max="15" width="4.57421875" style="0" customWidth="1"/>
    <col min="16" max="16" width="2.28125" style="0" customWidth="1"/>
    <col min="17" max="17" width="1.7109375" style="0" customWidth="1"/>
    <col min="18" max="18" width="4.57421875" style="0" customWidth="1"/>
    <col min="19" max="19" width="2.28125" style="0" customWidth="1"/>
    <col min="20" max="20" width="0.85546875" style="0" customWidth="1"/>
    <col min="21" max="21" width="4.57421875" style="0" customWidth="1"/>
    <col min="22" max="22" width="2.28125" style="0" customWidth="1"/>
    <col min="23" max="23" width="1.7109375" style="0" customWidth="1"/>
    <col min="24" max="24" width="4.57421875" style="0" customWidth="1"/>
    <col min="25" max="25" width="2.28125" style="0" customWidth="1"/>
    <col min="26" max="26" width="0.85546875" style="0" customWidth="1"/>
    <col min="27" max="27" width="4.57421875" style="0" customWidth="1"/>
    <col min="28" max="28" width="2.28125" style="0" customWidth="1"/>
    <col min="29" max="29" width="0.85546875" style="0" customWidth="1"/>
    <col min="30" max="30" width="4.57421875" style="0" customWidth="1"/>
    <col min="31" max="31" width="2.28125" style="0" customWidth="1"/>
    <col min="32" max="32" width="0.85546875" style="0" customWidth="1"/>
    <col min="33" max="33" width="4.57421875" style="0" customWidth="1"/>
    <col min="34" max="34" width="2.28125" style="0" customWidth="1"/>
    <col min="35" max="35" width="0.85546875" style="0" customWidth="1"/>
    <col min="36" max="36" width="4.57421875" style="0" customWidth="1"/>
    <col min="37" max="37" width="2.7109375" style="0" customWidth="1"/>
    <col min="38" max="38" width="0.85546875" style="0" customWidth="1"/>
    <col min="39" max="39" width="4.57421875" style="0" customWidth="1"/>
    <col min="40" max="40" width="2.421875" style="0" customWidth="1"/>
    <col min="41" max="41" width="0.85546875" style="0" customWidth="1"/>
    <col min="42" max="42" width="4.57421875" style="0" customWidth="1"/>
    <col min="43" max="43" width="2.7109375" style="0" customWidth="1"/>
    <col min="44" max="44" width="0.85546875" style="0" customWidth="1"/>
    <col min="45" max="45" width="4.57421875" style="0" customWidth="1"/>
    <col min="46" max="46" width="2.421875" style="0" customWidth="1"/>
    <col min="47" max="47" width="0.9921875" style="0" customWidth="1"/>
    <col min="48" max="48" width="4.57421875" style="0" customWidth="1"/>
    <col min="49" max="49" width="2.7109375" style="0" customWidth="1"/>
  </cols>
  <sheetData>
    <row r="1" spans="1:49" ht="15" customHeight="1">
      <c r="A1" s="1270" t="s">
        <v>1327</v>
      </c>
      <c r="B1" s="1270"/>
      <c r="C1" s="1270"/>
      <c r="D1" s="1270"/>
      <c r="E1" s="1270"/>
      <c r="F1" s="1270"/>
      <c r="G1" s="1270"/>
      <c r="H1" s="1270"/>
      <c r="I1" s="1270"/>
      <c r="J1" s="1270"/>
      <c r="K1" s="1270"/>
      <c r="L1" s="1270"/>
      <c r="M1" s="1270"/>
      <c r="N1" s="1270"/>
      <c r="O1" s="1270"/>
      <c r="P1" s="1270"/>
      <c r="Q1" s="1270"/>
      <c r="R1" s="1270"/>
      <c r="S1" s="1270"/>
      <c r="T1" s="1270"/>
      <c r="U1" s="1270"/>
      <c r="V1" s="1270"/>
      <c r="W1" s="1270"/>
      <c r="X1" s="1270"/>
      <c r="Y1" s="1270"/>
      <c r="Z1" s="1270"/>
      <c r="AA1" s="1270"/>
      <c r="AB1" s="1270"/>
      <c r="AC1" s="1291"/>
      <c r="AD1" s="1291"/>
      <c r="AE1" s="1291"/>
      <c r="AF1" s="1292"/>
      <c r="AG1" s="1292"/>
      <c r="AH1" s="1292"/>
      <c r="AI1" s="1292"/>
      <c r="AJ1" s="1292"/>
      <c r="AK1" s="1292"/>
      <c r="AL1" s="1123"/>
      <c r="AM1" s="1123"/>
      <c r="AN1" s="1123"/>
      <c r="AO1" s="1123"/>
      <c r="AP1" s="1123"/>
      <c r="AQ1" s="1123"/>
      <c r="AR1" s="1123"/>
      <c r="AS1" s="1123"/>
      <c r="AT1" s="1123"/>
      <c r="AU1" s="1239"/>
      <c r="AV1" s="1239"/>
      <c r="AW1" s="1239"/>
    </row>
    <row r="2" spans="1:49" ht="15" customHeight="1">
      <c r="A2" s="1270" t="s">
        <v>116</v>
      </c>
      <c r="B2" s="1270"/>
      <c r="C2" s="1270"/>
      <c r="D2" s="1270"/>
      <c r="E2" s="1270"/>
      <c r="F2" s="1270"/>
      <c r="G2" s="1270"/>
      <c r="H2" s="1270"/>
      <c r="I2" s="1270"/>
      <c r="J2" s="1270"/>
      <c r="K2" s="1270"/>
      <c r="L2" s="1270"/>
      <c r="M2" s="1270"/>
      <c r="N2" s="1270"/>
      <c r="O2" s="1270"/>
      <c r="P2" s="1270"/>
      <c r="Q2" s="1270"/>
      <c r="R2" s="1270"/>
      <c r="S2" s="1270"/>
      <c r="T2" s="1270"/>
      <c r="U2" s="1270"/>
      <c r="V2" s="1270"/>
      <c r="W2" s="1270"/>
      <c r="X2" s="1270"/>
      <c r="Y2" s="1270"/>
      <c r="Z2" s="1270"/>
      <c r="AA2" s="1270"/>
      <c r="AB2" s="1270"/>
      <c r="AC2" s="1291"/>
      <c r="AD2" s="1291"/>
      <c r="AE2" s="1291"/>
      <c r="AF2" s="1292"/>
      <c r="AG2" s="1292"/>
      <c r="AH2" s="1292"/>
      <c r="AI2" s="1292"/>
      <c r="AJ2" s="1292"/>
      <c r="AK2" s="1292"/>
      <c r="AL2" s="1123"/>
      <c r="AM2" s="1123"/>
      <c r="AN2" s="1123"/>
      <c r="AO2" s="1123"/>
      <c r="AP2" s="1123"/>
      <c r="AQ2" s="1123"/>
      <c r="AR2" s="1123"/>
      <c r="AS2" s="1123"/>
      <c r="AT2" s="1123"/>
      <c r="AU2" s="1239"/>
      <c r="AV2" s="1239"/>
      <c r="AW2" s="1239"/>
    </row>
    <row r="3" spans="1:46" ht="6" customHeight="1" thickBot="1">
      <c r="A3" s="1285"/>
      <c r="B3" s="1286"/>
      <c r="C3" s="1286"/>
      <c r="D3" s="1286"/>
      <c r="E3" s="1286"/>
      <c r="F3" s="1286"/>
      <c r="G3" s="1286"/>
      <c r="H3" s="1286"/>
      <c r="I3" s="1286"/>
      <c r="J3" s="1286"/>
      <c r="K3" s="1286"/>
      <c r="L3" s="1286"/>
      <c r="M3" s="1286"/>
      <c r="N3" s="1286"/>
      <c r="O3" s="1286"/>
      <c r="AI3" s="7"/>
      <c r="AJ3" s="7"/>
      <c r="AK3" s="7"/>
      <c r="AL3" s="7"/>
      <c r="AM3" s="7"/>
      <c r="AN3" s="66"/>
      <c r="AO3" s="7"/>
      <c r="AR3" s="7"/>
      <c r="AS3" s="7"/>
      <c r="AT3" s="66"/>
    </row>
    <row r="4" spans="1:49" ht="6" customHeight="1">
      <c r="A4" s="133"/>
      <c r="B4" s="136"/>
      <c r="C4" s="134"/>
      <c r="D4" s="134"/>
      <c r="E4" s="136"/>
      <c r="F4" s="134"/>
      <c r="G4" s="134"/>
      <c r="H4" s="134"/>
      <c r="I4" s="135"/>
      <c r="J4" s="135"/>
      <c r="K4" s="391"/>
      <c r="L4" s="135"/>
      <c r="M4" s="135"/>
      <c r="N4" s="135"/>
      <c r="O4" s="135"/>
      <c r="P4" s="135"/>
      <c r="Q4" s="391"/>
      <c r="R4" s="135"/>
      <c r="S4" s="135"/>
      <c r="T4" s="135"/>
      <c r="U4" s="135"/>
      <c r="V4" s="135"/>
      <c r="W4" s="391"/>
      <c r="X4" s="135"/>
      <c r="Y4" s="135"/>
      <c r="Z4" s="135"/>
      <c r="AA4" s="135"/>
      <c r="AB4" s="135"/>
      <c r="AC4" s="391"/>
      <c r="AD4" s="135"/>
      <c r="AE4" s="135"/>
      <c r="AF4" s="135"/>
      <c r="AG4" s="135"/>
      <c r="AH4" s="135"/>
      <c r="AI4" s="568"/>
      <c r="AJ4" s="135"/>
      <c r="AK4" s="135"/>
      <c r="AL4" s="135"/>
      <c r="AM4" s="135"/>
      <c r="AN4" s="862"/>
      <c r="AO4" s="391"/>
      <c r="AP4" s="933"/>
      <c r="AQ4" s="933"/>
      <c r="AR4" s="959"/>
      <c r="AS4" s="959"/>
      <c r="AT4" s="959"/>
      <c r="AU4" s="391"/>
      <c r="AV4" s="933"/>
      <c r="AW4" s="1084"/>
    </row>
    <row r="5" spans="1:49" ht="15" customHeight="1">
      <c r="A5" s="734" t="s">
        <v>104</v>
      </c>
      <c r="B5" s="1276">
        <v>1999</v>
      </c>
      <c r="C5" s="1283"/>
      <c r="D5" s="1283"/>
      <c r="E5" s="1276">
        <v>2000</v>
      </c>
      <c r="F5" s="1283"/>
      <c r="G5" s="1283"/>
      <c r="H5" s="1283"/>
      <c r="I5" s="1283"/>
      <c r="J5" s="1294"/>
      <c r="K5" s="1276">
        <v>2001</v>
      </c>
      <c r="L5" s="1283"/>
      <c r="M5" s="1283"/>
      <c r="N5" s="1283"/>
      <c r="O5" s="1283"/>
      <c r="P5" s="1294"/>
      <c r="Q5" s="1276">
        <v>2002</v>
      </c>
      <c r="R5" s="1283"/>
      <c r="S5" s="1283"/>
      <c r="T5" s="1283"/>
      <c r="U5" s="1283"/>
      <c r="V5" s="1294"/>
      <c r="W5" s="1276">
        <v>2003</v>
      </c>
      <c r="X5" s="1283"/>
      <c r="Y5" s="1283"/>
      <c r="Z5" s="1283"/>
      <c r="AA5" s="1283"/>
      <c r="AB5" s="1283"/>
      <c r="AC5" s="1276">
        <v>2004</v>
      </c>
      <c r="AD5" s="1283"/>
      <c r="AE5" s="1283"/>
      <c r="AF5" s="1284"/>
      <c r="AG5" s="1284"/>
      <c r="AH5" s="1284"/>
      <c r="AI5" s="1287">
        <v>2005</v>
      </c>
      <c r="AJ5" s="1277"/>
      <c r="AK5" s="1277"/>
      <c r="AL5" s="1277"/>
      <c r="AM5" s="1277"/>
      <c r="AN5" s="1288"/>
      <c r="AO5" s="1276">
        <v>2006</v>
      </c>
      <c r="AP5" s="1277"/>
      <c r="AQ5" s="1277"/>
      <c r="AR5" s="1277"/>
      <c r="AS5" s="1277"/>
      <c r="AT5" s="1277"/>
      <c r="AU5" s="1276">
        <v>2007</v>
      </c>
      <c r="AV5" s="1277"/>
      <c r="AW5" s="1278"/>
    </row>
    <row r="6" spans="1:49" ht="15" customHeight="1">
      <c r="A6" s="734" t="s">
        <v>105</v>
      </c>
      <c r="B6" s="1274" t="s">
        <v>128</v>
      </c>
      <c r="C6" s="1201"/>
      <c r="D6" s="1201"/>
      <c r="E6" s="1274" t="s">
        <v>129</v>
      </c>
      <c r="F6" s="1201"/>
      <c r="G6" s="1201"/>
      <c r="H6" s="1201" t="s">
        <v>128</v>
      </c>
      <c r="I6" s="1201"/>
      <c r="J6" s="1201"/>
      <c r="K6" s="1274" t="s">
        <v>129</v>
      </c>
      <c r="L6" s="1201"/>
      <c r="M6" s="1201"/>
      <c r="N6" s="1201" t="s">
        <v>128</v>
      </c>
      <c r="O6" s="1201"/>
      <c r="P6" s="1201"/>
      <c r="Q6" s="1274" t="s">
        <v>129</v>
      </c>
      <c r="R6" s="1201"/>
      <c r="S6" s="1201"/>
      <c r="T6" s="1295" t="s">
        <v>128</v>
      </c>
      <c r="U6" s="1201"/>
      <c r="V6" s="1201"/>
      <c r="W6" s="1274" t="s">
        <v>129</v>
      </c>
      <c r="X6" s="1201"/>
      <c r="Y6" s="1201"/>
      <c r="Z6" s="1201" t="s">
        <v>128</v>
      </c>
      <c r="AA6" s="1201"/>
      <c r="AB6" s="1201"/>
      <c r="AC6" s="1274" t="s">
        <v>129</v>
      </c>
      <c r="AD6" s="1201"/>
      <c r="AE6" s="1201"/>
      <c r="AF6" s="1275" t="s">
        <v>128</v>
      </c>
      <c r="AG6" s="1275"/>
      <c r="AH6" s="1275"/>
      <c r="AI6" s="1289" t="s">
        <v>129</v>
      </c>
      <c r="AJ6" s="1201"/>
      <c r="AK6" s="1201"/>
      <c r="AL6" s="1282" t="s">
        <v>128</v>
      </c>
      <c r="AM6" s="1280"/>
      <c r="AN6" s="1290"/>
      <c r="AO6" s="1279" t="s">
        <v>129</v>
      </c>
      <c r="AP6" s="1280"/>
      <c r="AQ6" s="1280"/>
      <c r="AR6" s="1282" t="s">
        <v>128</v>
      </c>
      <c r="AS6" s="1280"/>
      <c r="AT6" s="1280"/>
      <c r="AU6" s="1279" t="s">
        <v>129</v>
      </c>
      <c r="AV6" s="1280"/>
      <c r="AW6" s="1281"/>
    </row>
    <row r="7" spans="1:49" ht="6" customHeight="1">
      <c r="A7" s="151"/>
      <c r="B7" s="170"/>
      <c r="C7" s="736"/>
      <c r="D7" s="736"/>
      <c r="E7" s="737"/>
      <c r="F7" s="736"/>
      <c r="G7" s="736"/>
      <c r="H7" s="736"/>
      <c r="I7" s="152"/>
      <c r="J7" s="735"/>
      <c r="K7" s="738"/>
      <c r="L7" s="739"/>
      <c r="M7" s="739"/>
      <c r="N7" s="736"/>
      <c r="O7" s="152"/>
      <c r="P7" s="735"/>
      <c r="Q7" s="738"/>
      <c r="R7" s="735"/>
      <c r="S7" s="735"/>
      <c r="T7" s="735"/>
      <c r="U7" s="735"/>
      <c r="V7" s="735"/>
      <c r="W7" s="738"/>
      <c r="X7" s="735"/>
      <c r="Y7" s="735"/>
      <c r="Z7" s="735"/>
      <c r="AA7" s="739"/>
      <c r="AB7" s="739"/>
      <c r="AC7" s="740"/>
      <c r="AD7" s="739"/>
      <c r="AE7" s="739"/>
      <c r="AF7" s="739"/>
      <c r="AG7" s="739"/>
      <c r="AH7" s="739"/>
      <c r="AI7" s="741"/>
      <c r="AJ7" s="739"/>
      <c r="AK7" s="739"/>
      <c r="AL7" s="739"/>
      <c r="AM7" s="739"/>
      <c r="AN7" s="863"/>
      <c r="AO7" s="739"/>
      <c r="AP7" s="739"/>
      <c r="AQ7" s="739"/>
      <c r="AR7" s="739"/>
      <c r="AS7" s="739"/>
      <c r="AT7" s="739"/>
      <c r="AU7" s="740"/>
      <c r="AV7" s="739"/>
      <c r="AW7" s="95"/>
    </row>
    <row r="8" spans="1:49" ht="6" customHeight="1">
      <c r="A8" s="150"/>
      <c r="B8" s="169"/>
      <c r="C8" s="742"/>
      <c r="D8" s="742"/>
      <c r="E8" s="743"/>
      <c r="F8" s="742"/>
      <c r="G8" s="742"/>
      <c r="H8" s="742"/>
      <c r="I8" s="123"/>
      <c r="J8" s="744"/>
      <c r="K8" s="745"/>
      <c r="L8" s="519"/>
      <c r="M8" s="519"/>
      <c r="N8" s="742"/>
      <c r="O8" s="123"/>
      <c r="P8" s="744"/>
      <c r="Q8" s="745"/>
      <c r="R8" s="744"/>
      <c r="S8" s="744"/>
      <c r="T8" s="744"/>
      <c r="U8" s="744"/>
      <c r="V8" s="744"/>
      <c r="W8" s="745"/>
      <c r="X8" s="744"/>
      <c r="Y8" s="744"/>
      <c r="Z8" s="744"/>
      <c r="AA8" s="354"/>
      <c r="AB8" s="519"/>
      <c r="AC8" s="746"/>
      <c r="AD8" s="519"/>
      <c r="AE8" s="519"/>
      <c r="AF8" s="519"/>
      <c r="AG8" s="519"/>
      <c r="AH8" s="519"/>
      <c r="AI8" s="676"/>
      <c r="AJ8" s="519"/>
      <c r="AK8" s="519"/>
      <c r="AL8" s="519"/>
      <c r="AM8" s="519"/>
      <c r="AN8" s="864"/>
      <c r="AO8" s="519"/>
      <c r="AP8" s="519"/>
      <c r="AQ8" s="519"/>
      <c r="AR8" s="519"/>
      <c r="AS8" s="519"/>
      <c r="AT8" s="519"/>
      <c r="AU8" s="746"/>
      <c r="AV8" s="519"/>
      <c r="AW8" s="94"/>
    </row>
    <row r="9" spans="1:77" ht="15" customHeight="1">
      <c r="A9" s="42" t="s">
        <v>59</v>
      </c>
      <c r="B9" s="61"/>
      <c r="C9" s="747">
        <v>40.3</v>
      </c>
      <c r="D9" s="784" t="s">
        <v>78</v>
      </c>
      <c r="E9" s="748"/>
      <c r="F9" s="747">
        <v>33</v>
      </c>
      <c r="G9" s="749" t="s">
        <v>78</v>
      </c>
      <c r="H9" s="749"/>
      <c r="I9" s="341">
        <v>26.8</v>
      </c>
      <c r="J9" s="507" t="s">
        <v>78</v>
      </c>
      <c r="K9" s="750"/>
      <c r="L9" s="428">
        <v>22.2</v>
      </c>
      <c r="M9" s="751" t="s">
        <v>78</v>
      </c>
      <c r="N9" s="749"/>
      <c r="O9" s="341">
        <v>20.6</v>
      </c>
      <c r="P9" s="353" t="s">
        <v>78</v>
      </c>
      <c r="Q9" s="752"/>
      <c r="R9" s="753">
        <v>16.1</v>
      </c>
      <c r="S9" s="507" t="s">
        <v>78</v>
      </c>
      <c r="T9" s="507"/>
      <c r="U9" s="754">
        <v>12.027766653317315</v>
      </c>
      <c r="V9" s="507" t="s">
        <v>78</v>
      </c>
      <c r="W9" s="755"/>
      <c r="X9" s="754">
        <v>9.027499666266186</v>
      </c>
      <c r="Y9" s="507" t="s">
        <v>78</v>
      </c>
      <c r="Z9" s="756"/>
      <c r="AA9" s="341">
        <v>6.831531170738219</v>
      </c>
      <c r="AB9" s="751" t="s">
        <v>78</v>
      </c>
      <c r="AC9" s="757"/>
      <c r="AD9" s="428">
        <v>5.694056641404068</v>
      </c>
      <c r="AE9" s="751" t="s">
        <v>78</v>
      </c>
      <c r="AF9" s="751"/>
      <c r="AG9" s="428">
        <v>4.5539157026991095</v>
      </c>
      <c r="AH9" s="758" t="s">
        <v>78</v>
      </c>
      <c r="AI9" s="759"/>
      <c r="AJ9" s="754">
        <v>2.027453717552431</v>
      </c>
      <c r="AK9" s="758" t="s">
        <v>78</v>
      </c>
      <c r="AL9" s="758"/>
      <c r="AM9" s="754">
        <v>0.9901319068345682</v>
      </c>
      <c r="AN9" s="865" t="s">
        <v>78</v>
      </c>
      <c r="AO9" s="754"/>
      <c r="AP9" s="754">
        <v>0.6877761903179719</v>
      </c>
      <c r="AQ9" s="758" t="s">
        <v>78</v>
      </c>
      <c r="AR9" s="758"/>
      <c r="AS9" s="754">
        <v>0.375452702927202</v>
      </c>
      <c r="AT9" s="754" t="s">
        <v>78</v>
      </c>
      <c r="AU9" s="1085"/>
      <c r="AV9" s="754">
        <v>0.06964712125232156</v>
      </c>
      <c r="AW9" s="1086" t="s">
        <v>78</v>
      </c>
      <c r="AX9" s="29"/>
      <c r="AY9" s="29"/>
      <c r="AZ9" s="29"/>
      <c r="BA9" s="29"/>
      <c r="BB9" s="29"/>
      <c r="BC9" s="29"/>
      <c r="BD9" s="29"/>
      <c r="BE9" s="29"/>
      <c r="BF9" s="29"/>
      <c r="BG9" s="496"/>
      <c r="BH9" s="496"/>
      <c r="BI9" s="11"/>
      <c r="BJ9" s="11"/>
      <c r="BK9" s="29"/>
      <c r="BL9" s="29"/>
      <c r="BM9" s="29"/>
      <c r="BN9" s="29"/>
      <c r="BO9" s="29"/>
      <c r="BP9" s="29"/>
      <c r="BQ9" s="29"/>
      <c r="BR9" s="29"/>
      <c r="BS9" s="29"/>
      <c r="BT9" s="29"/>
      <c r="BU9" s="29"/>
      <c r="BV9" s="29"/>
      <c r="BW9" s="29"/>
      <c r="BX9" s="29"/>
      <c r="BY9" s="29"/>
    </row>
    <row r="10" spans="1:62" ht="15" customHeight="1">
      <c r="A10" s="42" t="s">
        <v>60</v>
      </c>
      <c r="B10" s="61"/>
      <c r="C10" s="92">
        <v>26</v>
      </c>
      <c r="D10" s="760"/>
      <c r="E10" s="761"/>
      <c r="F10" s="92">
        <v>25.9</v>
      </c>
      <c r="G10" s="747"/>
      <c r="H10" s="747"/>
      <c r="I10" s="341">
        <v>22.7</v>
      </c>
      <c r="J10" s="519"/>
      <c r="K10" s="746"/>
      <c r="L10" s="428">
        <v>20.3</v>
      </c>
      <c r="M10" s="762"/>
      <c r="N10" s="747"/>
      <c r="O10" s="341">
        <v>19.3</v>
      </c>
      <c r="P10" s="519"/>
      <c r="Q10" s="746"/>
      <c r="R10" s="763">
        <v>18.4</v>
      </c>
      <c r="S10" s="519"/>
      <c r="T10" s="519"/>
      <c r="U10" s="428">
        <v>17.34080897076492</v>
      </c>
      <c r="V10" s="519"/>
      <c r="W10" s="746"/>
      <c r="X10" s="428">
        <v>16.396342277399548</v>
      </c>
      <c r="Y10" s="519"/>
      <c r="Z10" s="519"/>
      <c r="AA10" s="341">
        <v>14.934588172473635</v>
      </c>
      <c r="AB10" s="762"/>
      <c r="AC10" s="764"/>
      <c r="AD10" s="428">
        <v>13.798032176572264</v>
      </c>
      <c r="AE10" s="762"/>
      <c r="AF10" s="762"/>
      <c r="AG10" s="765">
        <v>12.478393830607631</v>
      </c>
      <c r="AH10" s="762"/>
      <c r="AI10" s="766"/>
      <c r="AJ10" s="428">
        <v>9.256489513743478</v>
      </c>
      <c r="AK10" s="762"/>
      <c r="AL10" s="762"/>
      <c r="AM10" s="428">
        <v>5.568661328371598</v>
      </c>
      <c r="AN10" s="866"/>
      <c r="AO10" s="428"/>
      <c r="AP10" s="428">
        <v>3.6515267302388943</v>
      </c>
      <c r="AQ10" s="762"/>
      <c r="AR10" s="762"/>
      <c r="AS10" s="428">
        <v>2.3955876000930325</v>
      </c>
      <c r="AT10" s="428"/>
      <c r="AU10" s="1087"/>
      <c r="AV10" s="428">
        <v>0.9153621650305122</v>
      </c>
      <c r="AW10" s="1088"/>
      <c r="AX10" s="33"/>
      <c r="AY10" s="33"/>
      <c r="AZ10" s="33"/>
      <c r="BA10" s="33"/>
      <c r="BB10" s="33"/>
      <c r="BC10" s="33"/>
      <c r="BD10" s="33"/>
      <c r="BE10" s="33"/>
      <c r="BF10" s="33"/>
      <c r="BG10" s="33"/>
      <c r="BH10" s="33"/>
      <c r="BJ10" s="11"/>
    </row>
    <row r="11" spans="1:62" ht="15" customHeight="1">
      <c r="A11" s="42" t="s">
        <v>61</v>
      </c>
      <c r="B11" s="61"/>
      <c r="C11" s="747">
        <v>15.5</v>
      </c>
      <c r="D11" s="760"/>
      <c r="E11" s="761"/>
      <c r="F11" s="747">
        <v>17.8</v>
      </c>
      <c r="G11" s="747"/>
      <c r="H11" s="747"/>
      <c r="I11" s="341">
        <v>18.4</v>
      </c>
      <c r="J11" s="519"/>
      <c r="K11" s="746"/>
      <c r="L11" s="428">
        <v>16.7</v>
      </c>
      <c r="M11" s="762"/>
      <c r="N11" s="747"/>
      <c r="O11" s="341">
        <v>15.7</v>
      </c>
      <c r="P11" s="519"/>
      <c r="Q11" s="746"/>
      <c r="R11" s="763">
        <v>16.2</v>
      </c>
      <c r="S11" s="519"/>
      <c r="T11" s="519"/>
      <c r="U11" s="428">
        <v>16.82018422106528</v>
      </c>
      <c r="V11" s="519"/>
      <c r="W11" s="746"/>
      <c r="X11" s="428">
        <v>16.85022026431718</v>
      </c>
      <c r="Y11" s="519"/>
      <c r="Z11" s="519"/>
      <c r="AA11" s="341">
        <v>17.083833934054198</v>
      </c>
      <c r="AB11" s="762"/>
      <c r="AC11" s="764"/>
      <c r="AD11" s="428">
        <v>16.763063422417233</v>
      </c>
      <c r="AE11" s="762"/>
      <c r="AF11" s="762"/>
      <c r="AG11" s="428">
        <v>16.324291982449143</v>
      </c>
      <c r="AH11" s="762"/>
      <c r="AI11" s="766"/>
      <c r="AJ11" s="428">
        <v>14.052580848871607</v>
      </c>
      <c r="AK11" s="762"/>
      <c r="AL11" s="762"/>
      <c r="AM11" s="428">
        <v>11.904841014054556</v>
      </c>
      <c r="AN11" s="866"/>
      <c r="AO11" s="428"/>
      <c r="AP11" s="428">
        <v>8.226733561484533</v>
      </c>
      <c r="AQ11" s="762"/>
      <c r="AR11" s="762"/>
      <c r="AS11" s="428">
        <v>5.728145662358374</v>
      </c>
      <c r="AT11" s="428"/>
      <c r="AU11" s="1087"/>
      <c r="AV11" s="428">
        <v>3.5287874767842933</v>
      </c>
      <c r="AW11" s="1088"/>
      <c r="AX11" s="33"/>
      <c r="AY11" s="33"/>
      <c r="AZ11" s="33"/>
      <c r="BA11" s="33"/>
      <c r="BB11" s="33"/>
      <c r="BC11" s="33"/>
      <c r="BD11" s="33"/>
      <c r="BE11" s="33"/>
      <c r="BF11" s="33"/>
      <c r="BG11" s="33"/>
      <c r="BH11" s="33"/>
      <c r="BJ11" s="11"/>
    </row>
    <row r="12" spans="1:62" ht="15" customHeight="1">
      <c r="A12" s="42" t="s">
        <v>62</v>
      </c>
      <c r="B12" s="61"/>
      <c r="C12" s="747">
        <v>8.2</v>
      </c>
      <c r="D12" s="760"/>
      <c r="E12" s="761"/>
      <c r="F12" s="747">
        <v>9.2</v>
      </c>
      <c r="G12" s="747"/>
      <c r="H12" s="747"/>
      <c r="I12" s="341">
        <v>10.9</v>
      </c>
      <c r="J12" s="519"/>
      <c r="K12" s="746"/>
      <c r="L12" s="428">
        <v>13.2</v>
      </c>
      <c r="M12" s="762"/>
      <c r="N12" s="747"/>
      <c r="O12" s="341">
        <v>13.1</v>
      </c>
      <c r="P12" s="519"/>
      <c r="Q12" s="746"/>
      <c r="R12" s="763">
        <v>13.3</v>
      </c>
      <c r="S12" s="519"/>
      <c r="T12" s="519"/>
      <c r="U12" s="428">
        <v>14.377252703243892</v>
      </c>
      <c r="V12" s="519"/>
      <c r="W12" s="746"/>
      <c r="X12" s="428">
        <v>14.036844213055668</v>
      </c>
      <c r="Y12" s="519"/>
      <c r="Z12" s="519"/>
      <c r="AA12" s="341">
        <v>14.85115471899613</v>
      </c>
      <c r="AB12" s="762"/>
      <c r="AC12" s="764"/>
      <c r="AD12" s="428">
        <v>14.931525063156496</v>
      </c>
      <c r="AE12" s="762"/>
      <c r="AF12" s="762"/>
      <c r="AG12" s="428">
        <v>15.140938704959447</v>
      </c>
      <c r="AH12" s="762"/>
      <c r="AI12" s="766"/>
      <c r="AJ12" s="428">
        <v>14.979891647555423</v>
      </c>
      <c r="AK12" s="762"/>
      <c r="AL12" s="762"/>
      <c r="AM12" s="428">
        <v>14.78884938698209</v>
      </c>
      <c r="AN12" s="866"/>
      <c r="AO12" s="428"/>
      <c r="AP12" s="428">
        <v>11.316742532478319</v>
      </c>
      <c r="AQ12" s="762"/>
      <c r="AR12" s="762"/>
      <c r="AS12" s="428">
        <v>8.861348307140247</v>
      </c>
      <c r="AT12" s="428"/>
      <c r="AU12" s="1087"/>
      <c r="AV12" s="428">
        <v>6.981294773149377</v>
      </c>
      <c r="AW12" s="1088"/>
      <c r="BJ12" s="11"/>
    </row>
    <row r="13" spans="1:62" ht="15" customHeight="1">
      <c r="A13" s="59" t="s">
        <v>63</v>
      </c>
      <c r="B13" s="62"/>
      <c r="C13" s="767">
        <v>4.3</v>
      </c>
      <c r="D13" s="768"/>
      <c r="E13" s="769"/>
      <c r="F13" s="747">
        <v>4.9</v>
      </c>
      <c r="G13" s="767"/>
      <c r="H13" s="767"/>
      <c r="I13" s="770">
        <v>6.1</v>
      </c>
      <c r="J13" s="739"/>
      <c r="K13" s="740"/>
      <c r="L13" s="770">
        <v>8.2</v>
      </c>
      <c r="M13" s="771"/>
      <c r="N13" s="767"/>
      <c r="O13" s="770">
        <v>9.1</v>
      </c>
      <c r="P13" s="739"/>
      <c r="Q13" s="740"/>
      <c r="R13" s="772">
        <v>9.6</v>
      </c>
      <c r="S13" s="739"/>
      <c r="T13" s="739"/>
      <c r="U13" s="770">
        <v>10.289013482846082</v>
      </c>
      <c r="V13" s="739"/>
      <c r="W13" s="740"/>
      <c r="X13" s="770">
        <v>10.589373915365105</v>
      </c>
      <c r="Y13" s="739"/>
      <c r="Z13" s="739"/>
      <c r="AA13" s="770">
        <v>11.176745427846749</v>
      </c>
      <c r="AB13" s="771"/>
      <c r="AC13" s="773"/>
      <c r="AD13" s="770">
        <v>11.61414705491291</v>
      </c>
      <c r="AE13" s="771"/>
      <c r="AF13" s="771"/>
      <c r="AG13" s="770">
        <v>12.212471745778487</v>
      </c>
      <c r="AH13" s="771"/>
      <c r="AI13" s="774"/>
      <c r="AJ13" s="770">
        <v>12.633363246584905</v>
      </c>
      <c r="AK13" s="771"/>
      <c r="AL13" s="771"/>
      <c r="AM13" s="770">
        <v>13.542878027710403</v>
      </c>
      <c r="AN13" s="867"/>
      <c r="AO13" s="770"/>
      <c r="AP13" s="770">
        <v>12.93816659467721</v>
      </c>
      <c r="AQ13" s="771"/>
      <c r="AR13" s="771"/>
      <c r="AS13" s="770">
        <v>11.356613615975014</v>
      </c>
      <c r="AT13" s="770"/>
      <c r="AU13" s="1089"/>
      <c r="AV13" s="770">
        <v>11.103741045370125</v>
      </c>
      <c r="AW13" s="1090"/>
      <c r="AX13" s="259"/>
      <c r="AY13" s="259"/>
      <c r="AZ13" s="259"/>
      <c r="BA13" s="259"/>
      <c r="BB13" s="259"/>
      <c r="BC13" s="259"/>
      <c r="BD13" s="259"/>
      <c r="BE13" s="259"/>
      <c r="BF13" s="259"/>
      <c r="BG13" s="259"/>
      <c r="BH13" s="259"/>
      <c r="BJ13" s="11"/>
    </row>
    <row r="14" spans="1:62" ht="15" customHeight="1">
      <c r="A14" s="42" t="s">
        <v>64</v>
      </c>
      <c r="B14" s="61"/>
      <c r="C14" s="747">
        <v>2.7</v>
      </c>
      <c r="D14" s="760"/>
      <c r="E14" s="761"/>
      <c r="F14" s="775">
        <v>3.4</v>
      </c>
      <c r="G14" s="747"/>
      <c r="H14" s="747"/>
      <c r="I14" s="341">
        <v>4</v>
      </c>
      <c r="J14" s="519"/>
      <c r="K14" s="746"/>
      <c r="L14" s="428">
        <v>4.9</v>
      </c>
      <c r="M14" s="762"/>
      <c r="N14" s="747"/>
      <c r="O14" s="341">
        <v>6.1</v>
      </c>
      <c r="P14" s="519"/>
      <c r="Q14" s="746"/>
      <c r="R14" s="763">
        <v>6.9</v>
      </c>
      <c r="S14" s="519"/>
      <c r="T14" s="519"/>
      <c r="U14" s="428">
        <v>7.2653851288212525</v>
      </c>
      <c r="V14" s="519"/>
      <c r="W14" s="746"/>
      <c r="X14" s="428">
        <v>7.669203043652383</v>
      </c>
      <c r="Y14" s="519"/>
      <c r="Z14" s="519"/>
      <c r="AA14" s="341">
        <v>7.839407288746496</v>
      </c>
      <c r="AB14" s="762"/>
      <c r="AC14" s="764"/>
      <c r="AD14" s="428">
        <v>8.42308203696317</v>
      </c>
      <c r="AE14" s="762"/>
      <c r="AF14" s="762"/>
      <c r="AG14" s="428">
        <v>8.901741789655631</v>
      </c>
      <c r="AH14" s="762"/>
      <c r="AI14" s="766"/>
      <c r="AJ14" s="428">
        <v>9.715159371156979</v>
      </c>
      <c r="AK14" s="762"/>
      <c r="AL14" s="762"/>
      <c r="AM14" s="428">
        <v>10.313320264478186</v>
      </c>
      <c r="AN14" s="866"/>
      <c r="AO14" s="428"/>
      <c r="AP14" s="428">
        <v>12.173970827657241</v>
      </c>
      <c r="AQ14" s="762"/>
      <c r="AR14" s="762"/>
      <c r="AS14" s="428">
        <v>12.519520217961922</v>
      </c>
      <c r="AT14" s="428"/>
      <c r="AU14" s="1087"/>
      <c r="AV14" s="428">
        <v>13.614353940037144</v>
      </c>
      <c r="AW14" s="1088"/>
      <c r="AX14" s="259"/>
      <c r="AY14" s="259"/>
      <c r="AZ14" s="259"/>
      <c r="BA14" s="259"/>
      <c r="BB14" s="259"/>
      <c r="BC14" s="259"/>
      <c r="BD14" s="259"/>
      <c r="BE14" s="259"/>
      <c r="BF14" s="259"/>
      <c r="BG14" s="259"/>
      <c r="BH14" s="259"/>
      <c r="BJ14" s="11"/>
    </row>
    <row r="15" spans="1:62" ht="15" customHeight="1">
      <c r="A15" s="42" t="s">
        <v>65</v>
      </c>
      <c r="B15" s="61"/>
      <c r="C15" s="747">
        <v>1.7</v>
      </c>
      <c r="D15" s="760"/>
      <c r="E15" s="761"/>
      <c r="F15" s="747">
        <v>2.5</v>
      </c>
      <c r="G15" s="747"/>
      <c r="H15" s="747"/>
      <c r="I15" s="341">
        <v>2.9567829133989654</v>
      </c>
      <c r="J15" s="519"/>
      <c r="K15" s="746"/>
      <c r="L15" s="428">
        <v>3.6</v>
      </c>
      <c r="M15" s="762"/>
      <c r="N15" s="747"/>
      <c r="O15" s="341">
        <v>4.2</v>
      </c>
      <c r="P15" s="519"/>
      <c r="Q15" s="746"/>
      <c r="R15" s="763">
        <v>4.6</v>
      </c>
      <c r="S15" s="519"/>
      <c r="T15" s="519"/>
      <c r="U15" s="428">
        <v>5.026031237484982</v>
      </c>
      <c r="V15" s="519"/>
      <c r="W15" s="746"/>
      <c r="X15" s="428">
        <v>5.313042317447604</v>
      </c>
      <c r="Y15" s="519"/>
      <c r="Z15" s="519"/>
      <c r="AA15" s="341">
        <v>5.78694433319984</v>
      </c>
      <c r="AB15" s="762"/>
      <c r="AC15" s="764"/>
      <c r="AD15" s="428">
        <v>6.116207951070336</v>
      </c>
      <c r="AE15" s="762"/>
      <c r="AF15" s="762"/>
      <c r="AG15" s="428">
        <v>6.3123254886318305</v>
      </c>
      <c r="AH15" s="762"/>
      <c r="AI15" s="766"/>
      <c r="AJ15" s="428">
        <v>6.753747465682854</v>
      </c>
      <c r="AK15" s="762"/>
      <c r="AL15" s="762"/>
      <c r="AM15" s="428">
        <v>7.834667907100375</v>
      </c>
      <c r="AN15" s="866"/>
      <c r="AO15" s="428"/>
      <c r="AP15" s="428">
        <v>10.393062431471575</v>
      </c>
      <c r="AQ15" s="762"/>
      <c r="AR15" s="762"/>
      <c r="AS15" s="428">
        <v>11.678904874239956</v>
      </c>
      <c r="AT15" s="428"/>
      <c r="AU15" s="1087"/>
      <c r="AV15" s="428">
        <v>13.007429026266914</v>
      </c>
      <c r="AW15" s="1088"/>
      <c r="BJ15" s="11"/>
    </row>
    <row r="16" spans="1:62" ht="15" customHeight="1">
      <c r="A16" s="42" t="s">
        <v>66</v>
      </c>
      <c r="B16" s="61"/>
      <c r="C16" s="747">
        <v>0.8</v>
      </c>
      <c r="D16" s="760"/>
      <c r="E16" s="761"/>
      <c r="F16" s="747">
        <v>1.7</v>
      </c>
      <c r="G16" s="747"/>
      <c r="H16" s="747"/>
      <c r="I16" s="341">
        <v>2.282663106958118</v>
      </c>
      <c r="J16" s="519"/>
      <c r="K16" s="746"/>
      <c r="L16" s="428">
        <v>2.8</v>
      </c>
      <c r="M16" s="762"/>
      <c r="N16" s="747"/>
      <c r="O16" s="341">
        <v>3.2</v>
      </c>
      <c r="P16" s="519"/>
      <c r="Q16" s="746"/>
      <c r="R16" s="763">
        <v>3.2</v>
      </c>
      <c r="S16" s="519"/>
      <c r="T16" s="519"/>
      <c r="U16" s="428">
        <v>3.8646375650780938</v>
      </c>
      <c r="V16" s="519"/>
      <c r="W16" s="746"/>
      <c r="X16" s="428">
        <v>3.9947937525030035</v>
      </c>
      <c r="Y16" s="519"/>
      <c r="Z16" s="519"/>
      <c r="AA16" s="341">
        <v>4.221732745961821</v>
      </c>
      <c r="AB16" s="762"/>
      <c r="AC16" s="764"/>
      <c r="AD16" s="428">
        <v>4.381066347560165</v>
      </c>
      <c r="AE16" s="762"/>
      <c r="AF16" s="762"/>
      <c r="AG16" s="428">
        <v>4.5638877808802025</v>
      </c>
      <c r="AH16" s="762"/>
      <c r="AI16" s="766"/>
      <c r="AJ16" s="428">
        <v>5.264732276398445</v>
      </c>
      <c r="AK16" s="762"/>
      <c r="AL16" s="762"/>
      <c r="AM16" s="428">
        <v>5.698242349735854</v>
      </c>
      <c r="AN16" s="866"/>
      <c r="AO16" s="428"/>
      <c r="AP16" s="428">
        <v>8.661992889656776</v>
      </c>
      <c r="AQ16" s="762"/>
      <c r="AR16" s="762"/>
      <c r="AS16" s="428">
        <v>9.974416054756288</v>
      </c>
      <c r="AT16" s="428"/>
      <c r="AU16" s="1087"/>
      <c r="AV16" s="428">
        <v>11.564738657468824</v>
      </c>
      <c r="AW16" s="1088"/>
      <c r="BJ16" s="11"/>
    </row>
    <row r="17" spans="1:62" ht="15" customHeight="1">
      <c r="A17" s="42" t="s">
        <v>67</v>
      </c>
      <c r="B17" s="61"/>
      <c r="C17" s="747">
        <v>0.3</v>
      </c>
      <c r="D17" s="760"/>
      <c r="E17" s="761"/>
      <c r="F17" s="747">
        <v>0.8</v>
      </c>
      <c r="G17" s="747"/>
      <c r="H17" s="747"/>
      <c r="I17" s="341">
        <v>1.992324378441515</v>
      </c>
      <c r="J17" s="519"/>
      <c r="K17" s="746"/>
      <c r="L17" s="428">
        <v>2.2</v>
      </c>
      <c r="M17" s="762"/>
      <c r="N17" s="747"/>
      <c r="O17" s="341">
        <v>2.5</v>
      </c>
      <c r="P17" s="519"/>
      <c r="Q17" s="746"/>
      <c r="R17" s="763">
        <v>2.8</v>
      </c>
      <c r="S17" s="519"/>
      <c r="T17" s="519"/>
      <c r="U17" s="428">
        <v>2.733279935923108</v>
      </c>
      <c r="V17" s="519"/>
      <c r="W17" s="746"/>
      <c r="X17" s="428">
        <v>3.107061807502336</v>
      </c>
      <c r="Y17" s="519"/>
      <c r="Z17" s="519"/>
      <c r="AA17" s="341">
        <v>3.29395274329195</v>
      </c>
      <c r="AB17" s="762"/>
      <c r="AC17" s="764"/>
      <c r="AD17" s="428">
        <v>3.6231884057971016</v>
      </c>
      <c r="AE17" s="762"/>
      <c r="AF17" s="762"/>
      <c r="AG17" s="428">
        <v>3.6132163276160085</v>
      </c>
      <c r="AH17" s="762"/>
      <c r="AI17" s="766"/>
      <c r="AJ17" s="428">
        <v>3.9950809319639715</v>
      </c>
      <c r="AK17" s="762"/>
      <c r="AL17" s="762"/>
      <c r="AM17" s="428">
        <v>4.625045685616507</v>
      </c>
      <c r="AN17" s="866"/>
      <c r="AO17" s="428"/>
      <c r="AP17" s="428">
        <v>7.090407681828753</v>
      </c>
      <c r="AQ17" s="762"/>
      <c r="AR17" s="762"/>
      <c r="AS17" s="428">
        <v>8.349669402266006</v>
      </c>
      <c r="AT17" s="428"/>
      <c r="AU17" s="1087"/>
      <c r="AV17" s="428">
        <v>9.130405943221014</v>
      </c>
      <c r="AW17" s="1088"/>
      <c r="BJ17" s="11"/>
    </row>
    <row r="18" spans="1:62" ht="15" customHeight="1">
      <c r="A18" s="42" t="s">
        <v>71</v>
      </c>
      <c r="B18" s="61"/>
      <c r="C18" s="747">
        <v>0.2</v>
      </c>
      <c r="D18" s="760"/>
      <c r="E18" s="761"/>
      <c r="F18" s="747">
        <v>0.4</v>
      </c>
      <c r="G18" s="747"/>
      <c r="H18" s="747"/>
      <c r="I18" s="341">
        <v>1.571833806107125</v>
      </c>
      <c r="J18" s="519"/>
      <c r="K18" s="746"/>
      <c r="L18" s="428">
        <v>1.9</v>
      </c>
      <c r="M18" s="762"/>
      <c r="N18" s="747"/>
      <c r="O18" s="341">
        <v>2</v>
      </c>
      <c r="P18" s="519"/>
      <c r="Q18" s="746"/>
      <c r="R18" s="763">
        <v>2.4</v>
      </c>
      <c r="S18" s="519"/>
      <c r="T18" s="519"/>
      <c r="U18" s="428">
        <v>2.2426912294753705</v>
      </c>
      <c r="V18" s="519"/>
      <c r="W18" s="746"/>
      <c r="X18" s="428">
        <v>2.5063409424642904</v>
      </c>
      <c r="Y18" s="519"/>
      <c r="Z18" s="519"/>
      <c r="AA18" s="341">
        <v>2.5764250433853957</v>
      </c>
      <c r="AB18" s="762"/>
      <c r="AC18" s="764"/>
      <c r="AD18" s="428">
        <v>2.818774099188938</v>
      </c>
      <c r="AE18" s="762"/>
      <c r="AF18" s="762"/>
      <c r="AG18" s="428">
        <v>3.054779949474804</v>
      </c>
      <c r="AH18" s="762"/>
      <c r="AI18" s="766"/>
      <c r="AJ18" s="428">
        <v>3.775717087114036</v>
      </c>
      <c r="AK18" s="762"/>
      <c r="AL18" s="762"/>
      <c r="AM18" s="428">
        <v>4.0103664817091405</v>
      </c>
      <c r="AN18" s="866"/>
      <c r="AO18" s="428"/>
      <c r="AP18" s="428">
        <v>5.807887829351762</v>
      </c>
      <c r="AQ18" s="762"/>
      <c r="AR18" s="762"/>
      <c r="AS18" s="428">
        <v>6.731567930358507</v>
      </c>
      <c r="AT18" s="428"/>
      <c r="AU18" s="1087"/>
      <c r="AV18" s="428">
        <v>7.389227911912974</v>
      </c>
      <c r="AW18" s="1088"/>
      <c r="BJ18" s="11"/>
    </row>
    <row r="19" spans="1:62" ht="15" customHeight="1">
      <c r="A19" s="42" t="s">
        <v>72</v>
      </c>
      <c r="B19" s="61"/>
      <c r="C19" s="747">
        <v>0</v>
      </c>
      <c r="D19" s="760"/>
      <c r="E19" s="761"/>
      <c r="F19" s="747">
        <v>0.4</v>
      </c>
      <c r="G19" s="747"/>
      <c r="H19" s="747"/>
      <c r="I19" s="341">
        <v>2.3827799098948774</v>
      </c>
      <c r="J19" s="519"/>
      <c r="K19" s="746"/>
      <c r="L19" s="428">
        <v>3.9</v>
      </c>
      <c r="M19" s="762"/>
      <c r="N19" s="747"/>
      <c r="O19" s="341">
        <v>4</v>
      </c>
      <c r="P19" s="519"/>
      <c r="Q19" s="746"/>
      <c r="R19" s="763">
        <v>6.4</v>
      </c>
      <c r="S19" s="519"/>
      <c r="T19" s="519"/>
      <c r="U19" s="428">
        <v>8.01294887197971</v>
      </c>
      <c r="V19" s="519"/>
      <c r="W19" s="746"/>
      <c r="X19" s="428">
        <v>10.509277800026698</v>
      </c>
      <c r="Y19" s="519"/>
      <c r="Z19" s="519"/>
      <c r="AA19" s="341">
        <v>11.393672406888266</v>
      </c>
      <c r="AB19" s="762"/>
      <c r="AC19" s="764"/>
      <c r="AD19" s="428">
        <v>11.833532774896955</v>
      </c>
      <c r="AE19" s="762"/>
      <c r="AF19" s="762"/>
      <c r="AG19" s="428">
        <v>12.844036697247706</v>
      </c>
      <c r="AH19" s="762"/>
      <c r="AI19" s="766"/>
      <c r="AJ19" s="428">
        <v>17.545783893375873</v>
      </c>
      <c r="AK19" s="762"/>
      <c r="AL19" s="762"/>
      <c r="AM19" s="428">
        <v>20.72299564740672</v>
      </c>
      <c r="AN19" s="866"/>
      <c r="AO19" s="428"/>
      <c r="AP19" s="428">
        <v>19.051732730836957</v>
      </c>
      <c r="AQ19" s="762"/>
      <c r="AR19" s="762"/>
      <c r="AS19" s="428">
        <v>22.028773631923446</v>
      </c>
      <c r="AT19" s="428"/>
      <c r="AU19" s="1087"/>
      <c r="AV19" s="428">
        <v>22.6950119395065</v>
      </c>
      <c r="AW19" s="1088"/>
      <c r="BJ19" s="11"/>
    </row>
    <row r="20" spans="1:49" ht="6" customHeight="1" thickBot="1">
      <c r="A20" s="776"/>
      <c r="B20" s="435"/>
      <c r="C20" s="777"/>
      <c r="D20" s="778"/>
      <c r="E20" s="779"/>
      <c r="F20" s="777"/>
      <c r="G20" s="777"/>
      <c r="H20" s="777"/>
      <c r="I20" s="777"/>
      <c r="J20" s="606"/>
      <c r="K20" s="780"/>
      <c r="L20" s="606"/>
      <c r="M20" s="606"/>
      <c r="N20" s="606"/>
      <c r="O20" s="606"/>
      <c r="P20" s="606"/>
      <c r="Q20" s="780"/>
      <c r="R20" s="606"/>
      <c r="S20" s="606"/>
      <c r="T20" s="606"/>
      <c r="U20" s="606"/>
      <c r="V20" s="606"/>
      <c r="W20" s="780"/>
      <c r="X20" s="606"/>
      <c r="Y20" s="606"/>
      <c r="Z20" s="606"/>
      <c r="AA20" s="606"/>
      <c r="AB20" s="606"/>
      <c r="AC20" s="780"/>
      <c r="AD20" s="606"/>
      <c r="AE20" s="606"/>
      <c r="AF20" s="606"/>
      <c r="AG20" s="781"/>
      <c r="AH20" s="606"/>
      <c r="AI20" s="782"/>
      <c r="AJ20" s="606"/>
      <c r="AK20" s="606"/>
      <c r="AL20" s="606"/>
      <c r="AM20" s="606"/>
      <c r="AN20" s="878"/>
      <c r="AO20" s="606"/>
      <c r="AP20" s="606"/>
      <c r="AQ20" s="606"/>
      <c r="AR20" s="606"/>
      <c r="AS20" s="606"/>
      <c r="AT20" s="606"/>
      <c r="AU20" s="780"/>
      <c r="AV20" s="606"/>
      <c r="AW20" s="783"/>
    </row>
    <row r="21" spans="1:47" ht="6" customHeight="1">
      <c r="A21" s="354"/>
      <c r="B21" s="354"/>
      <c r="C21" s="354"/>
      <c r="D21" s="354"/>
      <c r="E21" s="354"/>
      <c r="F21" s="520"/>
      <c r="G21" s="520"/>
      <c r="H21" s="520"/>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row>
    <row r="22" spans="1:47" ht="15" customHeight="1">
      <c r="A22" s="799" t="s">
        <v>510</v>
      </c>
      <c r="B22" s="354"/>
      <c r="C22" s="354"/>
      <c r="D22" s="354"/>
      <c r="E22" s="354"/>
      <c r="F22" s="520"/>
      <c r="G22" s="520"/>
      <c r="H22" s="520"/>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row>
    <row r="23" spans="1:8" ht="15" customHeight="1">
      <c r="A23" s="429"/>
      <c r="F23" s="33"/>
      <c r="G23" s="33"/>
      <c r="H23" s="33"/>
    </row>
    <row r="24" spans="1:49" ht="15" customHeight="1">
      <c r="A24" s="196" t="s">
        <v>4</v>
      </c>
      <c r="C24" s="33" t="s">
        <v>4</v>
      </c>
      <c r="E24" t="s">
        <v>4</v>
      </c>
      <c r="F24" s="33" t="s">
        <v>4</v>
      </c>
      <c r="H24" t="s">
        <v>4</v>
      </c>
      <c r="I24" s="33" t="s">
        <v>4</v>
      </c>
      <c r="K24" t="s">
        <v>4</v>
      </c>
      <c r="L24" s="33" t="s">
        <v>4</v>
      </c>
      <c r="M24" t="s">
        <v>4</v>
      </c>
      <c r="N24" t="s">
        <v>4</v>
      </c>
      <c r="O24" s="33" t="s">
        <v>4</v>
      </c>
      <c r="P24" s="33" t="s">
        <v>4</v>
      </c>
      <c r="Q24" s="33" t="s">
        <v>4</v>
      </c>
      <c r="R24" s="33" t="s">
        <v>4</v>
      </c>
      <c r="S24" s="33"/>
      <c r="T24" s="33"/>
      <c r="U24" s="33"/>
      <c r="V24" s="33"/>
      <c r="W24" s="33"/>
      <c r="X24" s="33"/>
      <c r="Y24" s="33"/>
      <c r="Z24" s="33" t="s">
        <v>4</v>
      </c>
      <c r="AA24" s="244" t="s">
        <v>4</v>
      </c>
      <c r="AV24" s="33"/>
      <c r="AW24" s="33"/>
    </row>
    <row r="25" spans="1:49" ht="15.75" customHeight="1">
      <c r="A25" s="1169" t="s">
        <v>219</v>
      </c>
      <c r="B25" s="1293"/>
      <c r="C25" s="1293"/>
      <c r="D25" s="1293"/>
      <c r="E25" s="1293"/>
      <c r="F25" s="1293"/>
      <c r="G25" s="1293"/>
      <c r="H25" s="1293"/>
      <c r="I25" s="1293"/>
      <c r="J25" s="1293"/>
      <c r="K25" s="1293"/>
      <c r="L25" s="1293"/>
      <c r="M25" s="1293"/>
      <c r="N25" s="1293"/>
      <c r="O25" s="1293"/>
      <c r="P25" s="1293"/>
      <c r="Q25" s="1293"/>
      <c r="R25" s="1293"/>
      <c r="S25" s="1293"/>
      <c r="T25" s="1293"/>
      <c r="U25" s="1293"/>
      <c r="V25" s="1293"/>
      <c r="W25" s="1293"/>
      <c r="X25" s="1293"/>
      <c r="Y25" s="1293"/>
      <c r="Z25" s="1293"/>
      <c r="AA25" s="1293"/>
      <c r="AB25" s="1293"/>
      <c r="AC25" s="1293"/>
      <c r="AD25" s="1293"/>
      <c r="AE25" s="1293"/>
      <c r="AF25" s="1293"/>
      <c r="AG25" s="1293"/>
      <c r="AH25" s="1293"/>
      <c r="AI25" s="1293"/>
      <c r="AJ25" s="1293"/>
      <c r="AK25" s="1293"/>
      <c r="AL25" s="1293"/>
      <c r="AM25" s="1293"/>
      <c r="AN25" s="1293"/>
      <c r="AO25" s="1293"/>
      <c r="AP25" s="1293"/>
      <c r="AQ25" s="1293"/>
      <c r="AR25" s="1266"/>
      <c r="AS25" s="1266"/>
      <c r="AT25" s="1266"/>
      <c r="AU25" s="1131"/>
      <c r="AV25" s="1131"/>
      <c r="AW25" s="1131"/>
    </row>
    <row r="26" spans="1:49" ht="18.75" customHeight="1">
      <c r="A26" s="1169" t="s">
        <v>154</v>
      </c>
      <c r="B26" s="1293"/>
      <c r="C26" s="1293"/>
      <c r="D26" s="1293"/>
      <c r="E26" s="1293"/>
      <c r="F26" s="1293"/>
      <c r="G26" s="1293"/>
      <c r="H26" s="1293"/>
      <c r="I26" s="1293"/>
      <c r="J26" s="1293"/>
      <c r="K26" s="1293"/>
      <c r="L26" s="1293"/>
      <c r="M26" s="1293"/>
      <c r="N26" s="1293"/>
      <c r="O26" s="1293"/>
      <c r="P26" s="1293"/>
      <c r="Q26" s="1293"/>
      <c r="R26" s="1293"/>
      <c r="S26" s="1293"/>
      <c r="T26" s="1293"/>
      <c r="U26" s="1293"/>
      <c r="V26" s="1293"/>
      <c r="W26" s="1293"/>
      <c r="X26" s="1293"/>
      <c r="Y26" s="1293"/>
      <c r="Z26" s="1293"/>
      <c r="AA26" s="1293"/>
      <c r="AB26" s="1293"/>
      <c r="AC26" s="1293"/>
      <c r="AD26" s="1293"/>
      <c r="AE26" s="1293"/>
      <c r="AF26" s="1293"/>
      <c r="AG26" s="1293"/>
      <c r="AH26" s="1293"/>
      <c r="AI26" s="1293"/>
      <c r="AJ26" s="1293"/>
      <c r="AK26" s="1293"/>
      <c r="AL26" s="1293"/>
      <c r="AM26" s="1293"/>
      <c r="AN26" s="1293"/>
      <c r="AO26" s="1293"/>
      <c r="AP26" s="1293"/>
      <c r="AQ26" s="1293"/>
      <c r="AR26" s="1266"/>
      <c r="AS26" s="1266"/>
      <c r="AT26" s="1266"/>
      <c r="AU26" s="1131"/>
      <c r="AV26" s="1131"/>
      <c r="AW26" s="1131"/>
    </row>
    <row r="27" spans="1:27" ht="12.75">
      <c r="A27" s="323"/>
      <c r="B27" s="323"/>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c r="AA27" s="323"/>
    </row>
    <row r="30" ht="12.75">
      <c r="A30">
        <v>1</v>
      </c>
    </row>
    <row r="31" spans="1:15" ht="12.75">
      <c r="A31" s="200"/>
      <c r="B31" s="200"/>
      <c r="C31" s="200"/>
      <c r="D31" s="200"/>
      <c r="E31" s="200"/>
      <c r="F31" s="200"/>
      <c r="G31" s="200"/>
      <c r="H31" s="200"/>
      <c r="I31" s="200"/>
      <c r="J31" s="200"/>
      <c r="K31" s="200"/>
      <c r="L31" s="200"/>
      <c r="M31" s="200"/>
      <c r="N31" s="200"/>
      <c r="O31" s="200"/>
    </row>
  </sheetData>
  <mergeCells count="30">
    <mergeCell ref="A1:AW1"/>
    <mergeCell ref="A2:AW2"/>
    <mergeCell ref="A25:AW25"/>
    <mergeCell ref="A26:AW26"/>
    <mergeCell ref="B5:D5"/>
    <mergeCell ref="B6:D6"/>
    <mergeCell ref="E5:J5"/>
    <mergeCell ref="T6:V6"/>
    <mergeCell ref="K5:P5"/>
    <mergeCell ref="Q5:V5"/>
    <mergeCell ref="AC5:AH5"/>
    <mergeCell ref="Q6:S6"/>
    <mergeCell ref="A3:O3"/>
    <mergeCell ref="AI5:AN5"/>
    <mergeCell ref="AC6:AE6"/>
    <mergeCell ref="AI6:AK6"/>
    <mergeCell ref="W5:AB5"/>
    <mergeCell ref="AL6:AN6"/>
    <mergeCell ref="H6:J6"/>
    <mergeCell ref="N6:P6"/>
    <mergeCell ref="E6:G6"/>
    <mergeCell ref="AF6:AH6"/>
    <mergeCell ref="AU5:AW5"/>
    <mergeCell ref="AU6:AW6"/>
    <mergeCell ref="AR6:AT6"/>
    <mergeCell ref="AO5:AT5"/>
    <mergeCell ref="AO6:AQ6"/>
    <mergeCell ref="K6:M6"/>
    <mergeCell ref="Z6:AB6"/>
    <mergeCell ref="W6:Y6"/>
  </mergeCells>
  <printOptions horizontalCentered="1"/>
  <pageMargins left="0.5" right="0.5" top="0.6" bottom="0.5" header="0" footer="0.5"/>
  <pageSetup horizontalDpi="600" verticalDpi="600" orientation="portrait" scale="72" r:id="rId2"/>
  <headerFooter alignWithMargins="0">
    <oddHeader xml:space="preserve">&amp;C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CB30"/>
  <sheetViews>
    <sheetView workbookViewId="0" topLeftCell="A1">
      <selection activeCell="A1" sqref="A1:M1"/>
    </sheetView>
  </sheetViews>
  <sheetFormatPr defaultColWidth="9.140625" defaultRowHeight="12.75"/>
  <cols>
    <col min="1" max="1" width="1.7109375" style="0" customWidth="1"/>
    <col min="2" max="2" width="25.28125" style="0" customWidth="1"/>
    <col min="3" max="3" width="7.7109375" style="354" customWidth="1"/>
    <col min="4" max="13" width="7.7109375" style="0" customWidth="1"/>
    <col min="14" max="38" width="10.7109375" style="0" customWidth="1"/>
  </cols>
  <sheetData>
    <row r="1" spans="1:38" ht="15.75" customHeight="1">
      <c r="A1" s="1171" t="s">
        <v>1328</v>
      </c>
      <c r="B1" s="1266"/>
      <c r="C1" s="1266"/>
      <c r="D1" s="1266"/>
      <c r="E1" s="1266"/>
      <c r="F1" s="1266"/>
      <c r="G1" s="1266"/>
      <c r="H1" s="1266"/>
      <c r="I1" s="1266"/>
      <c r="J1" s="1266"/>
      <c r="K1" s="1266"/>
      <c r="L1" s="1266"/>
      <c r="M1" s="1266"/>
      <c r="N1" s="45"/>
      <c r="O1" s="45"/>
      <c r="P1" s="52"/>
      <c r="Q1" s="52"/>
      <c r="R1" s="52"/>
      <c r="S1" s="52"/>
      <c r="T1" s="52"/>
      <c r="U1" s="52"/>
      <c r="V1" s="52"/>
      <c r="W1" s="52"/>
      <c r="X1" s="52"/>
      <c r="Y1" s="52"/>
      <c r="Z1" s="52"/>
      <c r="AA1" s="52"/>
      <c r="AB1" s="52"/>
      <c r="AC1" s="52"/>
      <c r="AD1" s="232"/>
      <c r="AE1" s="232"/>
      <c r="AF1" s="232"/>
      <c r="AG1" s="45"/>
      <c r="AH1" s="45"/>
      <c r="AI1" s="45"/>
      <c r="AJ1" s="45"/>
      <c r="AK1" s="45"/>
      <c r="AL1" s="45"/>
    </row>
    <row r="2" spans="1:38" ht="18.75" customHeight="1">
      <c r="A2" s="1170" t="s">
        <v>876</v>
      </c>
      <c r="B2" s="1266"/>
      <c r="C2" s="1266"/>
      <c r="D2" s="1266"/>
      <c r="E2" s="1266"/>
      <c r="F2" s="1266"/>
      <c r="G2" s="1266"/>
      <c r="H2" s="1266"/>
      <c r="I2" s="1266"/>
      <c r="J2" s="1266"/>
      <c r="K2" s="1266"/>
      <c r="L2" s="1266"/>
      <c r="M2" s="1266"/>
      <c r="N2" s="807"/>
      <c r="O2" s="807"/>
      <c r="P2" s="52"/>
      <c r="Q2" s="52"/>
      <c r="R2" s="52"/>
      <c r="S2" s="52"/>
      <c r="T2" s="52"/>
      <c r="U2" s="52"/>
      <c r="V2" s="52"/>
      <c r="W2" s="52"/>
      <c r="X2" s="52"/>
      <c r="Y2" s="52"/>
      <c r="Z2" s="52"/>
      <c r="AA2" s="52"/>
      <c r="AB2" s="52"/>
      <c r="AC2" s="52"/>
      <c r="AD2" s="232"/>
      <c r="AE2" s="232"/>
      <c r="AF2" s="232"/>
      <c r="AG2" s="45"/>
      <c r="AH2" s="45"/>
      <c r="AI2" s="45"/>
      <c r="AJ2" s="45"/>
      <c r="AK2" s="45"/>
      <c r="AL2" s="45"/>
    </row>
    <row r="3" spans="1:15" ht="6" customHeight="1" thickBot="1">
      <c r="A3" s="1119"/>
      <c r="B3" s="1119"/>
      <c r="C3" s="1119"/>
      <c r="D3" s="1119"/>
      <c r="E3" s="1119"/>
      <c r="F3" s="1119"/>
      <c r="G3" s="1119"/>
      <c r="H3" s="1119"/>
      <c r="I3" s="1119"/>
      <c r="J3" s="1119"/>
      <c r="K3" s="1119"/>
      <c r="L3" s="1119"/>
      <c r="M3" s="1119"/>
      <c r="N3" s="1120"/>
      <c r="O3" s="1120"/>
    </row>
    <row r="4" spans="1:80" ht="6" customHeight="1">
      <c r="A4" s="530"/>
      <c r="B4" s="529"/>
      <c r="C4" s="521"/>
      <c r="D4" s="134"/>
      <c r="E4" s="134"/>
      <c r="F4" s="134"/>
      <c r="G4" s="134"/>
      <c r="H4" s="134"/>
      <c r="I4" s="134"/>
      <c r="J4" s="135"/>
      <c r="K4" s="135"/>
      <c r="L4" s="135"/>
      <c r="M4" s="77"/>
      <c r="N4" s="440"/>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row>
    <row r="5" spans="1:80" ht="15" customHeight="1">
      <c r="A5" s="526" t="s">
        <v>4</v>
      </c>
      <c r="B5" s="545" t="s">
        <v>4</v>
      </c>
      <c r="C5" s="1276" t="s">
        <v>68</v>
      </c>
      <c r="D5" s="1298"/>
      <c r="E5" s="1298"/>
      <c r="F5" s="1298"/>
      <c r="G5" s="1298"/>
      <c r="H5" s="1298"/>
      <c r="I5" s="1298"/>
      <c r="J5" s="1298"/>
      <c r="K5" s="1298"/>
      <c r="L5" s="1298"/>
      <c r="M5" s="1299"/>
      <c r="N5" s="1016"/>
      <c r="O5" s="50"/>
      <c r="P5" s="50"/>
      <c r="Q5" s="50"/>
      <c r="R5" s="50"/>
      <c r="S5" s="50"/>
      <c r="T5" s="50"/>
      <c r="U5" s="50"/>
      <c r="V5" s="50"/>
      <c r="W5" s="50"/>
      <c r="X5" s="50"/>
      <c r="Y5" s="50"/>
      <c r="Z5" s="50"/>
      <c r="AA5" s="50"/>
      <c r="AB5" s="50"/>
      <c r="AC5" s="50"/>
      <c r="AD5" s="50"/>
      <c r="AE5" s="50"/>
      <c r="AF5" s="50"/>
      <c r="AG5" s="16"/>
      <c r="AH5" s="16"/>
      <c r="AI5" s="16"/>
      <c r="AJ5" s="50"/>
      <c r="AK5" s="50"/>
      <c r="AL5" s="50"/>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row>
    <row r="6" spans="1:80" ht="30" customHeight="1">
      <c r="A6" s="526" t="s">
        <v>4</v>
      </c>
      <c r="B6" s="545" t="s">
        <v>210</v>
      </c>
      <c r="C6" s="538" t="s">
        <v>59</v>
      </c>
      <c r="D6" s="538" t="s">
        <v>60</v>
      </c>
      <c r="E6" s="538" t="s">
        <v>61</v>
      </c>
      <c r="F6" s="538" t="s">
        <v>62</v>
      </c>
      <c r="G6" s="538" t="s">
        <v>63</v>
      </c>
      <c r="H6" s="538" t="s">
        <v>64</v>
      </c>
      <c r="I6" s="538" t="s">
        <v>209</v>
      </c>
      <c r="J6" s="538" t="s">
        <v>66</v>
      </c>
      <c r="K6" s="538" t="s">
        <v>67</v>
      </c>
      <c r="L6" s="538" t="s">
        <v>71</v>
      </c>
      <c r="M6" s="539" t="s">
        <v>72</v>
      </c>
      <c r="N6" s="1016"/>
      <c r="O6" s="50"/>
      <c r="P6" s="50"/>
      <c r="Q6" s="50"/>
      <c r="R6" s="50"/>
      <c r="S6" s="50"/>
      <c r="T6" s="50"/>
      <c r="U6" s="515"/>
      <c r="V6" s="50"/>
      <c r="W6" s="50"/>
      <c r="X6" s="50"/>
      <c r="Y6" s="50"/>
      <c r="Z6" s="50"/>
      <c r="AA6" s="50"/>
      <c r="AB6" s="50"/>
      <c r="AC6" s="50"/>
      <c r="AD6" s="50"/>
      <c r="AE6" s="50"/>
      <c r="AF6" s="50"/>
      <c r="AG6" s="50"/>
      <c r="AH6" s="50"/>
      <c r="AI6" s="50"/>
      <c r="AJ6" s="50"/>
      <c r="AK6" s="50"/>
      <c r="AL6" s="50"/>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row>
    <row r="7" spans="1:80" ht="6" customHeight="1">
      <c r="A7" s="527"/>
      <c r="B7" s="524"/>
      <c r="C7" s="523"/>
      <c r="D7" s="179"/>
      <c r="E7" s="179"/>
      <c r="F7" s="179"/>
      <c r="G7" s="179"/>
      <c r="H7" s="179"/>
      <c r="I7" s="179"/>
      <c r="J7" s="180"/>
      <c r="K7" s="791"/>
      <c r="L7" s="791"/>
      <c r="M7" s="792"/>
      <c r="N7" s="1017"/>
      <c r="O7" s="120"/>
      <c r="P7" s="132"/>
      <c r="Q7" s="16"/>
      <c r="R7" s="16"/>
      <c r="S7" s="16"/>
      <c r="T7" s="16"/>
      <c r="U7" s="16"/>
      <c r="V7" s="16"/>
      <c r="W7" s="16"/>
      <c r="X7" s="16"/>
      <c r="Y7" s="16"/>
      <c r="Z7" s="16"/>
      <c r="AA7" s="16"/>
      <c r="AB7" s="426"/>
      <c r="AC7" s="426"/>
      <c r="AD7" s="426"/>
      <c r="AE7" s="426"/>
      <c r="AF7" s="426"/>
      <c r="AG7" s="426"/>
      <c r="AH7" s="426"/>
      <c r="AI7" s="426"/>
      <c r="AJ7" s="426"/>
      <c r="AK7" s="426"/>
      <c r="AL7" s="426"/>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row>
    <row r="8" spans="1:80" ht="6" customHeight="1">
      <c r="A8" s="528"/>
      <c r="B8" s="525"/>
      <c r="C8" s="522"/>
      <c r="D8" s="120"/>
      <c r="E8" s="120"/>
      <c r="F8" s="120"/>
      <c r="G8" s="120"/>
      <c r="H8" s="120"/>
      <c r="I8" s="120"/>
      <c r="J8" s="132"/>
      <c r="K8" s="16"/>
      <c r="L8" s="16"/>
      <c r="M8" s="57"/>
      <c r="N8" s="1017"/>
      <c r="O8" s="120"/>
      <c r="P8" s="132"/>
      <c r="Q8" s="16"/>
      <c r="R8" s="16"/>
      <c r="S8" s="16"/>
      <c r="T8" s="16"/>
      <c r="U8" s="16"/>
      <c r="V8" s="16"/>
      <c r="W8" s="16"/>
      <c r="X8" s="16"/>
      <c r="Y8" s="16"/>
      <c r="Z8" s="16"/>
      <c r="AA8" s="16"/>
      <c r="AB8" s="426"/>
      <c r="AC8" s="426"/>
      <c r="AD8" s="426"/>
      <c r="AE8" s="426"/>
      <c r="AF8" s="426"/>
      <c r="AG8" s="426"/>
      <c r="AH8" s="426"/>
      <c r="AI8" s="426"/>
      <c r="AJ8" s="426"/>
      <c r="AK8" s="426"/>
      <c r="AL8" s="426"/>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row>
    <row r="9" spans="1:80" ht="15" customHeight="1">
      <c r="A9" s="91" t="s">
        <v>4</v>
      </c>
      <c r="B9" s="402" t="s">
        <v>3</v>
      </c>
      <c r="C9" s="533">
        <v>15.378747678429292</v>
      </c>
      <c r="D9" s="532">
        <v>37.69899177500663</v>
      </c>
      <c r="E9" s="533">
        <v>19.932342796497746</v>
      </c>
      <c r="F9" s="533">
        <v>10.87821703369594</v>
      </c>
      <c r="G9" s="532">
        <v>7.153754311488458</v>
      </c>
      <c r="H9" s="533">
        <v>4.367869461395595</v>
      </c>
      <c r="I9" s="533">
        <v>2.261873175908729</v>
      </c>
      <c r="J9" s="535">
        <v>1.3630936587954365</v>
      </c>
      <c r="K9" s="533">
        <v>0.659989387105333</v>
      </c>
      <c r="L9" s="533">
        <v>0.2122578933404086</v>
      </c>
      <c r="M9" s="546">
        <v>0.09286282833642875</v>
      </c>
      <c r="N9" s="1018"/>
      <c r="O9" s="747"/>
      <c r="P9" s="255"/>
      <c r="Q9" s="141"/>
      <c r="R9" s="141"/>
      <c r="S9" s="245"/>
      <c r="T9" s="243"/>
      <c r="U9" s="243"/>
      <c r="V9" s="255"/>
      <c r="W9" s="243"/>
      <c r="X9" s="243"/>
      <c r="Y9" s="255"/>
      <c r="Z9" s="243"/>
      <c r="AA9" s="137"/>
      <c r="AB9" s="255"/>
      <c r="AC9" s="444"/>
      <c r="AD9" s="444"/>
      <c r="AE9" s="255"/>
      <c r="AF9" s="444"/>
      <c r="AG9" s="444"/>
      <c r="AH9" s="255"/>
      <c r="AI9" s="444"/>
      <c r="AJ9" s="444"/>
      <c r="AK9" s="444"/>
      <c r="AL9" s="444"/>
      <c r="AM9" s="7"/>
      <c r="AN9" s="1019"/>
      <c r="AO9" s="1019"/>
      <c r="AP9" s="1019"/>
      <c r="AQ9" s="1019"/>
      <c r="AR9" s="1019"/>
      <c r="AS9" s="1019"/>
      <c r="AT9" s="1019"/>
      <c r="AU9" s="1019"/>
      <c r="AV9" s="1019"/>
      <c r="AW9" s="1019"/>
      <c r="AX9" s="1019"/>
      <c r="AY9" s="1019"/>
      <c r="AZ9" s="1019"/>
      <c r="BA9" s="1019"/>
      <c r="BB9" s="1019"/>
      <c r="BC9" s="1019"/>
      <c r="BD9" s="1019"/>
      <c r="BE9" s="1019"/>
      <c r="BF9" s="1019"/>
      <c r="BG9" s="1019"/>
      <c r="BH9" s="1019"/>
      <c r="BI9" s="1019"/>
      <c r="BJ9" s="1019"/>
      <c r="BK9" s="1019"/>
      <c r="BL9" s="1019"/>
      <c r="BM9" s="1019"/>
      <c r="BN9" s="1019"/>
      <c r="BO9" s="1019"/>
      <c r="BP9" s="1019"/>
      <c r="BQ9" s="1019"/>
      <c r="BR9" s="7"/>
      <c r="BS9" s="7"/>
      <c r="BT9" s="7"/>
      <c r="BU9" s="7"/>
      <c r="BV9" s="7"/>
      <c r="BW9" s="7"/>
      <c r="BX9" s="7"/>
      <c r="BY9" s="7"/>
      <c r="BZ9" s="7"/>
      <c r="CA9" s="7"/>
      <c r="CB9" s="7"/>
    </row>
    <row r="10" spans="1:80" ht="15" customHeight="1">
      <c r="A10" s="91" t="s">
        <v>4</v>
      </c>
      <c r="B10" s="402" t="s">
        <v>165</v>
      </c>
      <c r="C10" s="533">
        <v>59.860042451578664</v>
      </c>
      <c r="D10" s="533">
        <v>20.562483417352084</v>
      </c>
      <c r="E10" s="532">
        <v>6.752454231891749</v>
      </c>
      <c r="F10" s="532">
        <v>4.868665428495622</v>
      </c>
      <c r="G10" s="533">
        <v>3.661448660122048</v>
      </c>
      <c r="H10" s="532">
        <v>2.636641018837888</v>
      </c>
      <c r="I10" s="532">
        <v>1.0679225258689307</v>
      </c>
      <c r="J10" s="535">
        <v>0.4410984345980366</v>
      </c>
      <c r="K10" s="533">
        <v>0.08954629875298488</v>
      </c>
      <c r="L10" s="533">
        <v>0.03979835500132661</v>
      </c>
      <c r="M10" s="546">
        <v>0.019899177500663306</v>
      </c>
      <c r="N10" s="1018"/>
      <c r="O10" s="747"/>
      <c r="P10" s="255"/>
      <c r="Q10" s="176"/>
      <c r="R10" s="176"/>
      <c r="S10" s="517"/>
      <c r="T10" s="176"/>
      <c r="U10" s="176"/>
      <c r="V10" s="255"/>
      <c r="W10" s="176"/>
      <c r="X10" s="176"/>
      <c r="Y10" s="255"/>
      <c r="Z10" s="176"/>
      <c r="AA10" s="426"/>
      <c r="AB10" s="255"/>
      <c r="AC10" s="516"/>
      <c r="AD10" s="516"/>
      <c r="AE10" s="255"/>
      <c r="AF10" s="516"/>
      <c r="AG10" s="516"/>
      <c r="AH10" s="518"/>
      <c r="AI10" s="516"/>
      <c r="AJ10" s="516"/>
      <c r="AK10" s="516"/>
      <c r="AL10" s="516"/>
      <c r="AM10" s="19"/>
      <c r="AN10" s="1020"/>
      <c r="AO10" s="1020"/>
      <c r="AP10" s="1020"/>
      <c r="AQ10" s="1020"/>
      <c r="AR10" s="1020"/>
      <c r="AS10" s="1020"/>
      <c r="AT10" s="1020"/>
      <c r="AU10" s="1020"/>
      <c r="AV10" s="1020"/>
      <c r="AW10" s="1020"/>
      <c r="AX10" s="1020"/>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row>
    <row r="11" spans="1:80" ht="15" customHeight="1">
      <c r="A11" s="91"/>
      <c r="B11" s="402" t="s">
        <v>182</v>
      </c>
      <c r="C11" s="533">
        <v>34.11713982488724</v>
      </c>
      <c r="D11" s="533">
        <v>56.56672857521889</v>
      </c>
      <c r="E11" s="532">
        <v>8.573228973202442</v>
      </c>
      <c r="F11" s="532">
        <v>0.7196869196073229</v>
      </c>
      <c r="G11" s="533">
        <v>0.02321570708410719</v>
      </c>
      <c r="H11" s="532">
        <v>0</v>
      </c>
      <c r="I11" s="532">
        <v>0</v>
      </c>
      <c r="J11" s="535">
        <v>0</v>
      </c>
      <c r="K11" s="533">
        <v>0</v>
      </c>
      <c r="L11" s="533">
        <v>0</v>
      </c>
      <c r="M11" s="546">
        <v>0</v>
      </c>
      <c r="N11" s="1018"/>
      <c r="O11" s="747"/>
      <c r="P11" s="255"/>
      <c r="Q11" s="176"/>
      <c r="R11" s="176"/>
      <c r="S11" s="517"/>
      <c r="T11" s="176"/>
      <c r="U11" s="176"/>
      <c r="V11" s="255"/>
      <c r="W11" s="176"/>
      <c r="X11" s="176"/>
      <c r="Y11" s="255"/>
      <c r="Z11" s="176"/>
      <c r="AA11" s="426"/>
      <c r="AB11" s="255"/>
      <c r="AC11" s="516"/>
      <c r="AD11" s="516"/>
      <c r="AE11" s="255"/>
      <c r="AF11" s="516"/>
      <c r="AG11" s="516"/>
      <c r="AH11" s="518"/>
      <c r="AI11" s="516"/>
      <c r="AJ11" s="516"/>
      <c r="AK11" s="516"/>
      <c r="AL11" s="516"/>
      <c r="AM11" s="19"/>
      <c r="AN11" s="1020"/>
      <c r="AO11" s="1020"/>
      <c r="AP11" s="1020"/>
      <c r="AQ11" s="1020"/>
      <c r="AR11" s="1020"/>
      <c r="AS11" s="1020"/>
      <c r="AT11" s="1020"/>
      <c r="AU11" s="1020"/>
      <c r="AV11" s="1020"/>
      <c r="AW11" s="1020"/>
      <c r="AX11" s="1020"/>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row>
    <row r="12" spans="1:80" ht="15" customHeight="1">
      <c r="A12" s="91" t="s">
        <v>4</v>
      </c>
      <c r="B12" s="402" t="s">
        <v>167</v>
      </c>
      <c r="C12" s="533">
        <v>57.3759617935792</v>
      </c>
      <c r="D12" s="532">
        <v>24.184133722472804</v>
      </c>
      <c r="E12" s="532">
        <v>10.549880604934996</v>
      </c>
      <c r="F12" s="532">
        <v>5.313080392677103</v>
      </c>
      <c r="G12" s="532">
        <v>2.0230830459007696</v>
      </c>
      <c r="H12" s="532">
        <v>0.487529848766251</v>
      </c>
      <c r="I12" s="532">
        <v>0.0630140620854338</v>
      </c>
      <c r="J12" s="535">
        <v>0.0033165295834438843</v>
      </c>
      <c r="K12" s="533">
        <v>0</v>
      </c>
      <c r="L12" s="533">
        <v>0</v>
      </c>
      <c r="M12" s="546">
        <v>0</v>
      </c>
      <c r="N12" s="1018"/>
      <c r="O12" s="747"/>
      <c r="P12" s="219"/>
      <c r="Q12" s="140"/>
      <c r="R12" s="140"/>
      <c r="S12" s="246"/>
      <c r="T12" s="140"/>
      <c r="U12" s="140"/>
      <c r="V12" s="219"/>
      <c r="W12" s="140"/>
      <c r="X12" s="140"/>
      <c r="Y12" s="219"/>
      <c r="Z12" s="140"/>
      <c r="AA12" s="7"/>
      <c r="AB12" s="219"/>
      <c r="AC12" s="220"/>
      <c r="AD12" s="220"/>
      <c r="AE12" s="219"/>
      <c r="AF12" s="220"/>
      <c r="AG12" s="220"/>
      <c r="AH12" s="219"/>
      <c r="AI12" s="220"/>
      <c r="AJ12" s="220"/>
      <c r="AK12" s="220"/>
      <c r="AL12" s="220"/>
      <c r="AM12" s="7"/>
      <c r="AN12" s="220"/>
      <c r="AO12" s="220"/>
      <c r="AP12" s="220"/>
      <c r="AQ12" s="220"/>
      <c r="AR12" s="220"/>
      <c r="AS12" s="220"/>
      <c r="AT12" s="220"/>
      <c r="AU12" s="220"/>
      <c r="AV12" s="220"/>
      <c r="AW12" s="220"/>
      <c r="AX12" s="220"/>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row>
    <row r="13" spans="1:80" ht="15" customHeight="1">
      <c r="A13" s="91" t="s">
        <v>4</v>
      </c>
      <c r="B13" s="402" t="s">
        <v>168</v>
      </c>
      <c r="C13" s="533">
        <v>7.996152825683205</v>
      </c>
      <c r="D13" s="532">
        <v>26.83735738922791</v>
      </c>
      <c r="E13" s="533">
        <v>42.799814274343326</v>
      </c>
      <c r="F13" s="533">
        <v>22.366675510745555</v>
      </c>
      <c r="G13" s="532">
        <v>0.02325813203973818</v>
      </c>
      <c r="H13" s="532">
        <v>0.02325813203973818</v>
      </c>
      <c r="I13" s="532">
        <v>0</v>
      </c>
      <c r="J13" s="535">
        <v>0</v>
      </c>
      <c r="K13" s="533">
        <v>0</v>
      </c>
      <c r="L13" s="533">
        <v>0</v>
      </c>
      <c r="M13" s="546">
        <v>-0.046516264079485836</v>
      </c>
      <c r="N13" s="1018"/>
      <c r="O13" s="747"/>
      <c r="P13" s="219"/>
      <c r="Q13" s="140"/>
      <c r="R13" s="140"/>
      <c r="S13" s="246"/>
      <c r="T13" s="140"/>
      <c r="U13" s="140"/>
      <c r="V13" s="219"/>
      <c r="W13" s="140"/>
      <c r="X13" s="140"/>
      <c r="Y13" s="219"/>
      <c r="Z13" s="140"/>
      <c r="AA13" s="7"/>
      <c r="AB13" s="219"/>
      <c r="AC13" s="220"/>
      <c r="AD13" s="220"/>
      <c r="AE13" s="219"/>
      <c r="AF13" s="220"/>
      <c r="AG13" s="220"/>
      <c r="AH13" s="219"/>
      <c r="AI13" s="220"/>
      <c r="AJ13" s="220"/>
      <c r="AK13" s="220"/>
      <c r="AL13" s="220"/>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row>
    <row r="14" spans="1:80" ht="15" customHeight="1">
      <c r="A14" s="91" t="s">
        <v>4</v>
      </c>
      <c r="B14" s="402" t="s">
        <v>169</v>
      </c>
      <c r="C14" s="533">
        <v>74.7214115149907</v>
      </c>
      <c r="D14" s="532">
        <v>19.2789864685593</v>
      </c>
      <c r="E14" s="532">
        <v>4.974794375165827</v>
      </c>
      <c r="F14" s="532">
        <v>0.945210931281507</v>
      </c>
      <c r="G14" s="532">
        <v>0.06633059166887768</v>
      </c>
      <c r="H14" s="532">
        <v>0.009949588750331653</v>
      </c>
      <c r="I14" s="532">
        <v>0.0033165295834438843</v>
      </c>
      <c r="J14" s="535">
        <v>0</v>
      </c>
      <c r="K14" s="533">
        <v>0</v>
      </c>
      <c r="L14" s="533">
        <v>0</v>
      </c>
      <c r="M14" s="546">
        <v>0</v>
      </c>
      <c r="N14" s="1018"/>
      <c r="O14" s="747"/>
      <c r="P14" s="219"/>
      <c r="Q14" s="140"/>
      <c r="R14" s="140"/>
      <c r="S14" s="246"/>
      <c r="T14" s="140"/>
      <c r="U14" s="140"/>
      <c r="V14" s="219"/>
      <c r="W14" s="140"/>
      <c r="X14" s="140"/>
      <c r="Y14" s="219"/>
      <c r="Z14" s="140"/>
      <c r="AA14" s="7"/>
      <c r="AB14" s="219"/>
      <c r="AC14" s="220"/>
      <c r="AD14" s="220"/>
      <c r="AE14" s="219"/>
      <c r="AF14" s="220"/>
      <c r="AG14" s="220"/>
      <c r="AH14" s="219"/>
      <c r="AI14" s="220"/>
      <c r="AJ14" s="220"/>
      <c r="AK14" s="220"/>
      <c r="AL14" s="220"/>
      <c r="AM14" s="1020"/>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row>
    <row r="15" spans="1:80" ht="15" customHeight="1">
      <c r="A15" s="91" t="s">
        <v>4</v>
      </c>
      <c r="B15" s="402" t="s">
        <v>170</v>
      </c>
      <c r="C15" s="533">
        <v>4.069381798885646</v>
      </c>
      <c r="D15" s="532">
        <v>23.70986999204033</v>
      </c>
      <c r="E15" s="533">
        <v>39.04550278588485</v>
      </c>
      <c r="F15" s="533">
        <v>29.324754576810825</v>
      </c>
      <c r="G15" s="532">
        <v>3.8007429026266912</v>
      </c>
      <c r="H15" s="532">
        <v>0.049747943751658266</v>
      </c>
      <c r="I15" s="532">
        <v>0</v>
      </c>
      <c r="J15" s="535">
        <v>0</v>
      </c>
      <c r="K15" s="533">
        <v>0</v>
      </c>
      <c r="L15" s="533">
        <v>0</v>
      </c>
      <c r="M15" s="546">
        <v>0</v>
      </c>
      <c r="N15" s="1018"/>
      <c r="O15" s="747"/>
      <c r="P15" s="219"/>
      <c r="Q15" s="140"/>
      <c r="R15" s="140"/>
      <c r="S15" s="246"/>
      <c r="T15" s="140"/>
      <c r="U15" s="140"/>
      <c r="V15" s="219"/>
      <c r="W15" s="140"/>
      <c r="X15" s="140"/>
      <c r="Y15" s="219"/>
      <c r="Z15" s="140"/>
      <c r="AA15" s="7"/>
      <c r="AB15" s="219"/>
      <c r="AC15" s="220"/>
      <c r="AD15" s="220"/>
      <c r="AE15" s="219"/>
      <c r="AF15" s="220"/>
      <c r="AG15" s="220"/>
      <c r="AH15" s="219"/>
      <c r="AI15" s="220"/>
      <c r="AJ15" s="220"/>
      <c r="AK15" s="220"/>
      <c r="AL15" s="220"/>
      <c r="AM15" s="7"/>
      <c r="AN15" s="7"/>
      <c r="AO15" s="1020"/>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row>
    <row r="16" spans="1:80" ht="15" customHeight="1">
      <c r="A16" s="91" t="s">
        <v>4</v>
      </c>
      <c r="B16" s="402" t="s">
        <v>342</v>
      </c>
      <c r="C16" s="533">
        <v>80.31639692226055</v>
      </c>
      <c r="D16" s="532">
        <v>16.250994958875033</v>
      </c>
      <c r="E16" s="532">
        <v>2.892013796763067</v>
      </c>
      <c r="F16" s="532">
        <v>0.514062085433802</v>
      </c>
      <c r="G16" s="532">
        <v>0.02321570708410719</v>
      </c>
      <c r="H16" s="532">
        <v>0.0033165295834438843</v>
      </c>
      <c r="I16" s="532">
        <v>0</v>
      </c>
      <c r="J16" s="535">
        <v>0</v>
      </c>
      <c r="K16" s="533">
        <v>0</v>
      </c>
      <c r="L16" s="533">
        <v>0</v>
      </c>
      <c r="M16" s="546">
        <v>0</v>
      </c>
      <c r="N16" s="1018"/>
      <c r="O16" s="747"/>
      <c r="P16" s="219"/>
      <c r="Q16" s="140"/>
      <c r="R16" s="140"/>
      <c r="S16" s="246"/>
      <c r="T16" s="140"/>
      <c r="U16" s="140"/>
      <c r="V16" s="219"/>
      <c r="W16" s="140"/>
      <c r="X16" s="140"/>
      <c r="Y16" s="219"/>
      <c r="Z16" s="140"/>
      <c r="AA16" s="7"/>
      <c r="AB16" s="219"/>
      <c r="AC16" s="220"/>
      <c r="AD16" s="220"/>
      <c r="AE16" s="219"/>
      <c r="AF16" s="220"/>
      <c r="AG16" s="220"/>
      <c r="AH16" s="219"/>
      <c r="AI16" s="220"/>
      <c r="AJ16" s="220"/>
      <c r="AK16" s="220"/>
      <c r="AL16" s="220"/>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row>
    <row r="17" spans="1:80" ht="15" customHeight="1">
      <c r="A17" s="93"/>
      <c r="B17" s="531" t="s">
        <v>212</v>
      </c>
      <c r="C17" s="536">
        <v>10.384054125762802</v>
      </c>
      <c r="D17" s="534">
        <v>23.67670469620589</v>
      </c>
      <c r="E17" s="534">
        <v>22.031706022817723</v>
      </c>
      <c r="F17" s="534">
        <v>15.78668081719289</v>
      </c>
      <c r="G17" s="534">
        <v>10.321040063677367</v>
      </c>
      <c r="H17" s="534">
        <v>7.32621384982754</v>
      </c>
      <c r="I17" s="534">
        <v>4.818917484743964</v>
      </c>
      <c r="J17" s="536">
        <v>2.693022021756434</v>
      </c>
      <c r="K17" s="536">
        <v>1.7013796763067126</v>
      </c>
      <c r="L17" s="536">
        <v>0.8158662775271955</v>
      </c>
      <c r="M17" s="547">
        <v>0.4444149641814805</v>
      </c>
      <c r="N17" s="1021"/>
      <c r="O17" s="747"/>
      <c r="P17" s="219"/>
      <c r="Q17" s="140"/>
      <c r="R17" s="140"/>
      <c r="S17" s="246"/>
      <c r="T17" s="140"/>
      <c r="U17" s="140"/>
      <c r="V17" s="219"/>
      <c r="W17" s="140"/>
      <c r="X17" s="140"/>
      <c r="Y17" s="219"/>
      <c r="Z17" s="140"/>
      <c r="AA17" s="7"/>
      <c r="AB17" s="219"/>
      <c r="AC17" s="220"/>
      <c r="AD17" s="220"/>
      <c r="AE17" s="219"/>
      <c r="AF17" s="220"/>
      <c r="AG17" s="220"/>
      <c r="AH17" s="219"/>
      <c r="AI17" s="220"/>
      <c r="AJ17" s="220"/>
      <c r="AK17" s="220"/>
      <c r="AL17" s="220"/>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row>
    <row r="18" spans="1:80" ht="26.25" customHeight="1" thickBot="1">
      <c r="A18" s="548" t="s">
        <v>4</v>
      </c>
      <c r="B18" s="549" t="s">
        <v>211</v>
      </c>
      <c r="C18" s="550">
        <v>0.06964712125232156</v>
      </c>
      <c r="D18" s="551">
        <v>0.9153621650305122</v>
      </c>
      <c r="E18" s="551">
        <v>3.5287874767842933</v>
      </c>
      <c r="F18" s="551">
        <v>6.981294773149377</v>
      </c>
      <c r="G18" s="551">
        <v>11.103741045370125</v>
      </c>
      <c r="H18" s="551">
        <v>13.614353940037144</v>
      </c>
      <c r="I18" s="551">
        <v>13.007429026266914</v>
      </c>
      <c r="J18" s="550">
        <v>11.564738657468824</v>
      </c>
      <c r="K18" s="550">
        <v>9.130405943221014</v>
      </c>
      <c r="L18" s="550">
        <v>7.389227911912974</v>
      </c>
      <c r="M18" s="552">
        <v>22.6950119395065</v>
      </c>
      <c r="N18" s="1022"/>
      <c r="O18" s="139"/>
      <c r="P18" s="219"/>
      <c r="Q18" s="140"/>
      <c r="R18" s="140"/>
      <c r="S18" s="246"/>
      <c r="T18" s="140"/>
      <c r="U18" s="140"/>
      <c r="V18" s="219"/>
      <c r="W18" s="140"/>
      <c r="X18" s="140"/>
      <c r="Y18" s="219"/>
      <c r="Z18" s="140"/>
      <c r="AA18" s="7"/>
      <c r="AB18" s="219"/>
      <c r="AC18" s="220"/>
      <c r="AD18" s="220"/>
      <c r="AE18" s="219"/>
      <c r="AF18" s="220"/>
      <c r="AG18" s="220"/>
      <c r="AH18" s="219"/>
      <c r="AI18" s="220"/>
      <c r="AJ18" s="220"/>
      <c r="AK18" s="220"/>
      <c r="AL18" s="220"/>
      <c r="AM18" s="1023"/>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row>
    <row r="19" spans="2:13" ht="6" customHeight="1">
      <c r="B19" s="799"/>
      <c r="C19" s="800"/>
      <c r="D19" s="800"/>
      <c r="E19" s="800"/>
      <c r="F19" s="800"/>
      <c r="G19" s="801"/>
      <c r="H19" s="801"/>
      <c r="I19" s="801"/>
      <c r="J19" s="800"/>
      <c r="K19" s="802"/>
      <c r="L19" s="800"/>
      <c r="M19" s="802"/>
    </row>
    <row r="20" spans="2:13" ht="15" customHeight="1">
      <c r="B20" s="799" t="s">
        <v>341</v>
      </c>
      <c r="C20" s="800"/>
      <c r="D20" s="800"/>
      <c r="E20" s="800"/>
      <c r="F20" s="800"/>
      <c r="G20" s="801"/>
      <c r="H20" s="801"/>
      <c r="I20" s="801"/>
      <c r="J20" s="800"/>
      <c r="K20" s="802"/>
      <c r="L20" s="800"/>
      <c r="M20" s="802"/>
    </row>
    <row r="21" spans="2:13" ht="30.75" customHeight="1">
      <c r="B21" s="1296" t="s">
        <v>505</v>
      </c>
      <c r="C21" s="1297"/>
      <c r="D21" s="1297"/>
      <c r="E21" s="1297"/>
      <c r="F21" s="1297"/>
      <c r="G21" s="1297"/>
      <c r="H21" s="1297"/>
      <c r="I21" s="1297"/>
      <c r="J21" s="1297"/>
      <c r="K21" s="1297"/>
      <c r="L21" s="1297"/>
      <c r="M21" s="1297"/>
    </row>
    <row r="22" ht="54.75" customHeight="1"/>
    <row r="23" spans="2:11" ht="14.25">
      <c r="B23" s="354"/>
      <c r="D23" s="354"/>
      <c r="E23" s="354"/>
      <c r="F23" s="354"/>
      <c r="G23" s="354"/>
      <c r="H23" s="354"/>
      <c r="I23" s="354"/>
      <c r="J23" s="354"/>
      <c r="K23" s="354"/>
    </row>
    <row r="24" spans="2:11" ht="14.25">
      <c r="B24" s="354"/>
      <c r="D24" s="354"/>
      <c r="E24" s="354"/>
      <c r="F24" s="354"/>
      <c r="G24" s="354"/>
      <c r="H24" s="354"/>
      <c r="I24" s="354"/>
      <c r="J24" s="354"/>
      <c r="K24" s="354"/>
    </row>
    <row r="25" spans="2:11" ht="14.25">
      <c r="B25" s="354"/>
      <c r="D25" s="354"/>
      <c r="E25" s="354"/>
      <c r="F25" s="354"/>
      <c r="G25" s="354"/>
      <c r="H25" s="354"/>
      <c r="I25" s="354"/>
      <c r="J25" s="354"/>
      <c r="K25" s="354"/>
    </row>
    <row r="26" spans="2:11" ht="14.25">
      <c r="B26" s="354"/>
      <c r="D26" s="354"/>
      <c r="E26" s="354"/>
      <c r="F26" s="354"/>
      <c r="G26" s="354"/>
      <c r="H26" s="354"/>
      <c r="I26" s="354"/>
      <c r="J26" s="354"/>
      <c r="K26" s="354"/>
    </row>
    <row r="27" spans="2:11" ht="14.25">
      <c r="B27" s="354"/>
      <c r="D27" s="354"/>
      <c r="E27" s="354"/>
      <c r="F27" s="354"/>
      <c r="G27" s="354"/>
      <c r="H27" s="354"/>
      <c r="I27" s="354"/>
      <c r="J27" s="354"/>
      <c r="K27" s="354"/>
    </row>
    <row r="28" spans="2:11" ht="14.25">
      <c r="B28" s="354"/>
      <c r="D28" s="354"/>
      <c r="E28" s="354"/>
      <c r="F28" s="354"/>
      <c r="G28" s="354"/>
      <c r="H28" s="354"/>
      <c r="I28" s="354"/>
      <c r="J28" s="354"/>
      <c r="K28" s="354"/>
    </row>
    <row r="29" spans="1:15" ht="14.25">
      <c r="A29" s="200"/>
      <c r="B29" s="318"/>
      <c r="C29" s="318"/>
      <c r="D29" s="318"/>
      <c r="E29" s="318"/>
      <c r="F29" s="318"/>
      <c r="G29" s="318"/>
      <c r="H29" s="318"/>
      <c r="I29" s="318"/>
      <c r="J29" s="318"/>
      <c r="K29" s="318"/>
      <c r="L29" s="200"/>
      <c r="M29" s="200"/>
      <c r="N29" s="200"/>
      <c r="O29" s="200"/>
    </row>
    <row r="30" spans="2:11" ht="14.25">
      <c r="B30" s="354"/>
      <c r="D30" s="354"/>
      <c r="E30" s="354"/>
      <c r="F30" s="354"/>
      <c r="G30" s="354"/>
      <c r="H30" s="354"/>
      <c r="I30" s="354"/>
      <c r="J30" s="354"/>
      <c r="K30" s="354"/>
    </row>
  </sheetData>
  <mergeCells count="4">
    <mergeCell ref="B21:M21"/>
    <mergeCell ref="A1:M1"/>
    <mergeCell ref="A2:M2"/>
    <mergeCell ref="C5:M5"/>
  </mergeCells>
  <printOptions horizontalCentered="1"/>
  <pageMargins left="0.5" right="0.5" top="0.6" bottom="0.5" header="0" footer="0.5"/>
  <pageSetup fitToHeight="1" fitToWidth="1" horizontalDpi="600" verticalDpi="600" orientation="portrait" scale="85" r:id="rId2"/>
  <headerFooter alignWithMargins="0">
    <oddHeader xml:space="preserve">&amp;C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N230"/>
  <sheetViews>
    <sheetView workbookViewId="0" topLeftCell="A1">
      <selection activeCell="A1" sqref="A1"/>
    </sheetView>
  </sheetViews>
  <sheetFormatPr defaultColWidth="9.140625" defaultRowHeight="12.75"/>
  <cols>
    <col min="1" max="1" width="7.00390625" style="0" customWidth="1"/>
    <col min="2" max="2" width="18.140625" style="0" customWidth="1"/>
    <col min="3" max="35" width="2.7109375" style="0" customWidth="1"/>
    <col min="36" max="36" width="11.28125" style="0" bestFit="1" customWidth="1"/>
    <col min="37" max="37" width="11.28125" style="0" customWidth="1"/>
    <col min="38" max="38" width="11.00390625" style="0" customWidth="1"/>
  </cols>
  <sheetData>
    <row r="1" spans="2:35" ht="18" customHeight="1">
      <c r="B1" s="1125" t="s">
        <v>1329</v>
      </c>
      <c r="C1" s="1266"/>
      <c r="D1" s="1266"/>
      <c r="E1" s="1266"/>
      <c r="F1" s="1266"/>
      <c r="G1" s="1266"/>
      <c r="H1" s="1266"/>
      <c r="I1" s="1266"/>
      <c r="J1" s="1266"/>
      <c r="K1" s="1266"/>
      <c r="L1" s="1266"/>
      <c r="M1" s="1266"/>
      <c r="N1" s="1266"/>
      <c r="O1" s="1266"/>
      <c r="P1" s="1266"/>
      <c r="Q1" s="1266"/>
      <c r="R1" s="1266"/>
      <c r="S1" s="1266"/>
      <c r="T1" s="1266"/>
      <c r="U1" s="1266"/>
      <c r="V1" s="1266"/>
      <c r="W1" s="1266"/>
      <c r="X1" s="1266"/>
      <c r="Y1" s="1266"/>
      <c r="Z1" s="1266"/>
      <c r="AA1" s="1266"/>
      <c r="AB1" s="1266"/>
      <c r="AC1" s="1266"/>
      <c r="AD1" s="1266"/>
      <c r="AE1" s="1266"/>
      <c r="AF1" s="1266"/>
      <c r="AG1" s="1266"/>
      <c r="AH1" s="1266"/>
      <c r="AI1" s="1266"/>
    </row>
    <row r="2" spans="2:35" ht="18.75" customHeight="1">
      <c r="B2" s="1300" t="s">
        <v>877</v>
      </c>
      <c r="C2" s="1266"/>
      <c r="D2" s="1266"/>
      <c r="E2" s="1266"/>
      <c r="F2" s="1266"/>
      <c r="G2" s="1266"/>
      <c r="H2" s="1266"/>
      <c r="I2" s="1266"/>
      <c r="J2" s="1266"/>
      <c r="K2" s="1266"/>
      <c r="L2" s="1266"/>
      <c r="M2" s="1266"/>
      <c r="N2" s="1266"/>
      <c r="O2" s="1266"/>
      <c r="P2" s="1266"/>
      <c r="Q2" s="1266"/>
      <c r="R2" s="1266"/>
      <c r="S2" s="1266"/>
      <c r="T2" s="1266"/>
      <c r="U2" s="1266"/>
      <c r="V2" s="1266"/>
      <c r="W2" s="1266"/>
      <c r="X2" s="1266"/>
      <c r="Y2" s="1266"/>
      <c r="Z2" s="1266"/>
      <c r="AA2" s="1266"/>
      <c r="AB2" s="1266"/>
      <c r="AC2" s="1266"/>
      <c r="AD2" s="1266"/>
      <c r="AE2" s="1266"/>
      <c r="AF2" s="1266"/>
      <c r="AG2" s="1266"/>
      <c r="AH2" s="1266"/>
      <c r="AI2" s="1266"/>
    </row>
    <row r="3" spans="2:35" s="393" customFormat="1" ht="18" customHeight="1">
      <c r="B3" s="1257" t="s">
        <v>216</v>
      </c>
      <c r="C3" s="1266"/>
      <c r="D3" s="1266"/>
      <c r="E3" s="1266"/>
      <c r="F3" s="1266"/>
      <c r="G3" s="1266"/>
      <c r="H3" s="1266"/>
      <c r="I3" s="1266"/>
      <c r="J3" s="1266"/>
      <c r="K3" s="1266"/>
      <c r="L3" s="1266"/>
      <c r="M3" s="1266"/>
      <c r="N3" s="1266"/>
      <c r="O3" s="1266"/>
      <c r="P3" s="1266"/>
      <c r="Q3" s="1266"/>
      <c r="R3" s="1266"/>
      <c r="S3" s="1266"/>
      <c r="T3" s="1266"/>
      <c r="U3" s="1266"/>
      <c r="V3" s="1266"/>
      <c r="W3" s="1266"/>
      <c r="X3" s="1266"/>
      <c r="Y3" s="1266"/>
      <c r="Z3" s="1266"/>
      <c r="AA3" s="1266"/>
      <c r="AB3" s="1266"/>
      <c r="AC3" s="1266"/>
      <c r="AD3" s="1266"/>
      <c r="AE3" s="1266"/>
      <c r="AF3" s="1266"/>
      <c r="AG3" s="1266"/>
      <c r="AH3" s="1266"/>
      <c r="AI3" s="1266"/>
    </row>
    <row r="4" spans="2:35" ht="6" customHeight="1" thickBot="1">
      <c r="B4" s="142"/>
      <c r="C4" s="142"/>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68"/>
    </row>
    <row r="5" spans="2:35" ht="3" customHeight="1">
      <c r="B5" s="144"/>
      <c r="C5" s="171"/>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71"/>
    </row>
    <row r="6" spans="2:35" ht="15.75">
      <c r="B6" s="147"/>
      <c r="C6" s="1301" t="s">
        <v>68</v>
      </c>
      <c r="D6" s="1199"/>
      <c r="E6" s="1199"/>
      <c r="F6" s="1199"/>
      <c r="G6" s="1199"/>
      <c r="H6" s="1199"/>
      <c r="I6" s="1199"/>
      <c r="J6" s="1199"/>
      <c r="K6" s="1199"/>
      <c r="L6" s="1199"/>
      <c r="M6" s="1199"/>
      <c r="N6" s="1199"/>
      <c r="O6" s="1199"/>
      <c r="P6" s="1199"/>
      <c r="Q6" s="1199"/>
      <c r="R6" s="1199"/>
      <c r="S6" s="1199"/>
      <c r="T6" s="1199"/>
      <c r="U6" s="1199"/>
      <c r="V6" s="1199"/>
      <c r="W6" s="1199"/>
      <c r="X6" s="1199"/>
      <c r="Y6" s="1199"/>
      <c r="Z6" s="1199"/>
      <c r="AA6" s="1199"/>
      <c r="AB6" s="1199"/>
      <c r="AC6" s="1199"/>
      <c r="AD6" s="1199"/>
      <c r="AE6" s="1199"/>
      <c r="AF6" s="1199"/>
      <c r="AG6" s="1199"/>
      <c r="AH6" s="1199"/>
      <c r="AI6" s="1302"/>
    </row>
    <row r="7" spans="2:35" ht="3" customHeight="1">
      <c r="B7" s="147"/>
      <c r="C7" s="172"/>
      <c r="D7" s="85"/>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4"/>
    </row>
    <row r="8" spans="2:35" ht="3" customHeight="1">
      <c r="B8" s="147"/>
      <c r="C8" s="175"/>
      <c r="D8" s="50"/>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84"/>
    </row>
    <row r="9" spans="2:35" ht="15.75">
      <c r="B9" s="150" t="s">
        <v>4</v>
      </c>
      <c r="C9" s="1305" t="s">
        <v>59</v>
      </c>
      <c r="D9" s="1171"/>
      <c r="E9" s="1171"/>
      <c r="F9" s="1171" t="s">
        <v>120</v>
      </c>
      <c r="G9" s="1171"/>
      <c r="H9" s="1171"/>
      <c r="I9" s="1171" t="s">
        <v>61</v>
      </c>
      <c r="J9" s="1171"/>
      <c r="K9" s="1171"/>
      <c r="L9" s="1171" t="s">
        <v>62</v>
      </c>
      <c r="M9" s="1171"/>
      <c r="N9" s="1171"/>
      <c r="O9" s="1171" t="s">
        <v>63</v>
      </c>
      <c r="P9" s="1171"/>
      <c r="Q9" s="1171"/>
      <c r="R9" s="1303" t="s">
        <v>64</v>
      </c>
      <c r="S9" s="1303"/>
      <c r="T9" s="1303"/>
      <c r="U9" s="1303" t="s">
        <v>65</v>
      </c>
      <c r="V9" s="1303"/>
      <c r="W9" s="1303"/>
      <c r="X9" s="1303" t="s">
        <v>66</v>
      </c>
      <c r="Y9" s="1303"/>
      <c r="Z9" s="1303"/>
      <c r="AA9" s="1303" t="s">
        <v>67</v>
      </c>
      <c r="AB9" s="1303"/>
      <c r="AC9" s="1303"/>
      <c r="AD9" s="1303" t="s">
        <v>71</v>
      </c>
      <c r="AE9" s="1303"/>
      <c r="AF9" s="1266"/>
      <c r="AG9" s="1303" t="s">
        <v>121</v>
      </c>
      <c r="AH9" s="1303"/>
      <c r="AI9" s="1304"/>
    </row>
    <row r="10" spans="2:35" ht="15.75">
      <c r="B10" s="150"/>
      <c r="C10" s="1212"/>
      <c r="D10" s="1306"/>
      <c r="E10" s="1306"/>
      <c r="F10" s="1266"/>
      <c r="G10" s="1266"/>
      <c r="H10" s="1266"/>
      <c r="I10" s="1266"/>
      <c r="J10" s="1266"/>
      <c r="K10" s="1266"/>
      <c r="L10" s="1266"/>
      <c r="M10" s="1266"/>
      <c r="N10" s="1266"/>
      <c r="O10" s="1266"/>
      <c r="P10" s="1266"/>
      <c r="Q10" s="1266"/>
      <c r="R10" s="1266"/>
      <c r="S10" s="1266"/>
      <c r="T10" s="1266"/>
      <c r="U10" s="1266"/>
      <c r="V10" s="1266"/>
      <c r="W10" s="1266"/>
      <c r="X10" s="1266"/>
      <c r="Y10" s="1266"/>
      <c r="Z10" s="1266"/>
      <c r="AA10" s="1266"/>
      <c r="AB10" s="1266"/>
      <c r="AC10" s="1266"/>
      <c r="AD10" s="1266"/>
      <c r="AE10" s="1266"/>
      <c r="AF10" s="1266"/>
      <c r="AG10" s="1303" t="s">
        <v>107</v>
      </c>
      <c r="AH10" s="1303"/>
      <c r="AI10" s="1304"/>
    </row>
    <row r="11" spans="2:35" ht="3" customHeight="1">
      <c r="B11" s="151"/>
      <c r="C11" s="170"/>
      <c r="D11" s="152"/>
      <c r="E11" s="152"/>
      <c r="F11" s="152"/>
      <c r="G11" s="153"/>
      <c r="H11" s="153"/>
      <c r="I11" s="153"/>
      <c r="J11" s="153"/>
      <c r="K11" s="153"/>
      <c r="L11" s="153"/>
      <c r="M11" s="153"/>
      <c r="N11" s="153"/>
      <c r="O11" s="153"/>
      <c r="P11" s="152"/>
      <c r="Q11" s="152"/>
      <c r="R11" s="152"/>
      <c r="S11" s="152"/>
      <c r="T11" s="152"/>
      <c r="U11" s="152"/>
      <c r="V11" s="152"/>
      <c r="W11" s="152"/>
      <c r="X11" s="152"/>
      <c r="Y11" s="152"/>
      <c r="Z11" s="152"/>
      <c r="AA11" s="152"/>
      <c r="AB11" s="152"/>
      <c r="AC11" s="152"/>
      <c r="AD11" s="152"/>
      <c r="AE11" s="152"/>
      <c r="AF11" s="152"/>
      <c r="AG11" s="152"/>
      <c r="AH11" s="152"/>
      <c r="AI11" s="148"/>
    </row>
    <row r="12" spans="2:35" ht="3" customHeight="1">
      <c r="B12" s="150"/>
      <c r="C12" s="169"/>
      <c r="D12" s="123"/>
      <c r="E12" s="123"/>
      <c r="F12" s="123"/>
      <c r="G12" s="154"/>
      <c r="H12" s="154"/>
      <c r="I12" s="154"/>
      <c r="J12" s="154"/>
      <c r="K12" s="154"/>
      <c r="L12" s="154"/>
      <c r="M12" s="154"/>
      <c r="N12" s="154"/>
      <c r="O12" s="154"/>
      <c r="P12" s="123"/>
      <c r="Q12" s="123"/>
      <c r="R12" s="123"/>
      <c r="S12" s="123"/>
      <c r="T12" s="123"/>
      <c r="U12" s="123"/>
      <c r="V12" s="123"/>
      <c r="W12" s="123"/>
      <c r="X12" s="123"/>
      <c r="Y12" s="123"/>
      <c r="Z12" s="123"/>
      <c r="AA12" s="123"/>
      <c r="AB12" s="123"/>
      <c r="AC12" s="123"/>
      <c r="AD12" s="123"/>
      <c r="AE12" s="123"/>
      <c r="AF12" s="123"/>
      <c r="AG12" s="123"/>
      <c r="AH12" s="123"/>
      <c r="AI12" s="149"/>
    </row>
    <row r="13" spans="1:37" ht="15">
      <c r="A13" t="s">
        <v>4</v>
      </c>
      <c r="B13" s="42" t="s">
        <v>7</v>
      </c>
      <c r="C13" s="61"/>
      <c r="D13" s="155">
        <v>0</v>
      </c>
      <c r="E13" s="156" t="s">
        <v>78</v>
      </c>
      <c r="F13" s="156"/>
      <c r="G13" s="155">
        <v>0</v>
      </c>
      <c r="H13" s="156" t="s">
        <v>78</v>
      </c>
      <c r="I13" s="156"/>
      <c r="J13" s="303">
        <v>1.824212271973466</v>
      </c>
      <c r="K13" s="156" t="s">
        <v>78</v>
      </c>
      <c r="L13" s="156"/>
      <c r="M13" s="537">
        <v>5.804311774461028</v>
      </c>
      <c r="N13" s="156" t="s">
        <v>78</v>
      </c>
      <c r="O13" s="157"/>
      <c r="P13" s="155">
        <v>9.78441127694859</v>
      </c>
      <c r="Q13" s="156" t="s">
        <v>78</v>
      </c>
      <c r="R13" s="156"/>
      <c r="S13" s="155">
        <v>15.257048092868988</v>
      </c>
      <c r="T13" s="156" t="s">
        <v>78</v>
      </c>
      <c r="U13" s="156"/>
      <c r="V13" s="228">
        <v>15.257048092868988</v>
      </c>
      <c r="W13" s="158" t="s">
        <v>78</v>
      </c>
      <c r="X13" s="158"/>
      <c r="Y13" s="228">
        <v>13.432835820895523</v>
      </c>
      <c r="Z13" s="158" t="s">
        <v>78</v>
      </c>
      <c r="AA13" s="158"/>
      <c r="AB13" s="228">
        <v>10.447761194029852</v>
      </c>
      <c r="AC13" s="158" t="s">
        <v>78</v>
      </c>
      <c r="AD13" s="158"/>
      <c r="AE13" s="228">
        <v>10.281923714759536</v>
      </c>
      <c r="AF13" s="158" t="s">
        <v>78</v>
      </c>
      <c r="AG13" s="158"/>
      <c r="AH13" s="47">
        <v>17.910447761194032</v>
      </c>
      <c r="AI13" s="168" t="s">
        <v>78</v>
      </c>
      <c r="AJ13" s="33"/>
      <c r="AK13" s="33"/>
    </row>
    <row r="14" spans="2:37" ht="15">
      <c r="B14" s="42" t="s">
        <v>8</v>
      </c>
      <c r="C14" s="61"/>
      <c r="D14" s="155">
        <v>0</v>
      </c>
      <c r="E14" s="159"/>
      <c r="F14" s="159"/>
      <c r="G14" s="155">
        <v>14.925373134328359</v>
      </c>
      <c r="H14" s="160"/>
      <c r="I14" s="160"/>
      <c r="J14" s="303">
        <v>39.80099502487562</v>
      </c>
      <c r="K14" s="160"/>
      <c r="L14" s="160"/>
      <c r="M14" s="537">
        <v>20.398009950248756</v>
      </c>
      <c r="N14" s="160"/>
      <c r="O14" s="160"/>
      <c r="P14" s="155">
        <v>12.935323383084578</v>
      </c>
      <c r="Q14" s="159"/>
      <c r="R14" s="159"/>
      <c r="S14" s="155">
        <v>5.970149253731344</v>
      </c>
      <c r="T14" s="159"/>
      <c r="U14" s="159"/>
      <c r="V14" s="228">
        <v>0.9950248756218906</v>
      </c>
      <c r="W14" s="159"/>
      <c r="X14" s="159"/>
      <c r="Y14" s="228">
        <v>2.487562189054726</v>
      </c>
      <c r="Z14" s="159"/>
      <c r="AA14" s="159"/>
      <c r="AB14" s="228">
        <v>2.487562189054726</v>
      </c>
      <c r="AC14" s="159"/>
      <c r="AD14" s="159"/>
      <c r="AE14" s="228">
        <v>0</v>
      </c>
      <c r="AF14" s="159"/>
      <c r="AG14" s="159"/>
      <c r="AH14" s="47">
        <v>0</v>
      </c>
      <c r="AI14" s="94"/>
      <c r="AJ14" s="33"/>
      <c r="AK14" s="33"/>
    </row>
    <row r="15" spans="2:37" ht="15">
      <c r="B15" s="42" t="s">
        <v>9</v>
      </c>
      <c r="C15" s="61"/>
      <c r="D15" s="155">
        <v>0</v>
      </c>
      <c r="E15" s="159"/>
      <c r="F15" s="159"/>
      <c r="G15" s="155">
        <v>0</v>
      </c>
      <c r="H15" s="160"/>
      <c r="I15" s="160"/>
      <c r="J15" s="155">
        <v>0.31746031746031744</v>
      </c>
      <c r="K15" s="160"/>
      <c r="L15" s="160"/>
      <c r="M15" s="155">
        <v>1.2698412698412698</v>
      </c>
      <c r="N15" s="160"/>
      <c r="O15" s="160"/>
      <c r="P15" s="155">
        <v>4.761904761904762</v>
      </c>
      <c r="Q15" s="159"/>
      <c r="R15" s="159"/>
      <c r="S15" s="155">
        <v>11.746031746031745</v>
      </c>
      <c r="T15" s="159"/>
      <c r="U15" s="159"/>
      <c r="V15" s="155">
        <v>9.841269841269842</v>
      </c>
      <c r="W15" s="159"/>
      <c r="X15" s="159"/>
      <c r="Y15" s="155">
        <v>8.88888888888889</v>
      </c>
      <c r="Z15" s="159"/>
      <c r="AA15" s="159"/>
      <c r="AB15" s="155">
        <v>9.841269841269842</v>
      </c>
      <c r="AC15" s="159"/>
      <c r="AD15" s="159"/>
      <c r="AE15" s="155">
        <v>7.619047619047619</v>
      </c>
      <c r="AF15" s="159"/>
      <c r="AG15" s="159"/>
      <c r="AH15" s="47">
        <v>45.714285714285715</v>
      </c>
      <c r="AI15" s="94"/>
      <c r="AJ15" s="33"/>
      <c r="AK15" s="33"/>
    </row>
    <row r="16" spans="2:37" ht="15">
      <c r="B16" s="42" t="s">
        <v>10</v>
      </c>
      <c r="C16" s="61"/>
      <c r="D16" s="155">
        <v>0</v>
      </c>
      <c r="E16" s="159"/>
      <c r="F16" s="159"/>
      <c r="G16" s="155">
        <v>0.17452006980802792</v>
      </c>
      <c r="H16" s="160"/>
      <c r="I16" s="160"/>
      <c r="J16" s="155">
        <v>3.3158813263525304</v>
      </c>
      <c r="K16" s="160"/>
      <c r="L16" s="160"/>
      <c r="M16" s="155">
        <v>9.424083769633508</v>
      </c>
      <c r="N16" s="160"/>
      <c r="O16" s="160"/>
      <c r="P16" s="155">
        <v>20.069808027923212</v>
      </c>
      <c r="Q16" s="159"/>
      <c r="R16" s="159"/>
      <c r="S16" s="155">
        <v>24.083769633507853</v>
      </c>
      <c r="T16" s="159"/>
      <c r="U16" s="159"/>
      <c r="V16" s="155">
        <v>17.62652705061082</v>
      </c>
      <c r="W16" s="159"/>
      <c r="X16" s="159"/>
      <c r="Y16" s="155">
        <v>8.37696335078534</v>
      </c>
      <c r="Z16" s="159"/>
      <c r="AA16" s="159"/>
      <c r="AB16" s="155">
        <v>6.108202443280978</v>
      </c>
      <c r="AC16" s="159"/>
      <c r="AD16" s="159"/>
      <c r="AE16" s="155">
        <v>5.5846422338568935</v>
      </c>
      <c r="AF16" s="159"/>
      <c r="AG16" s="159"/>
      <c r="AH16" s="47">
        <v>5.2356020942408374</v>
      </c>
      <c r="AI16" s="94"/>
      <c r="AJ16" s="33"/>
      <c r="AK16" s="33"/>
    </row>
    <row r="17" spans="2:37" ht="15">
      <c r="B17" s="59" t="s">
        <v>11</v>
      </c>
      <c r="C17" s="62"/>
      <c r="D17" s="161">
        <v>0</v>
      </c>
      <c r="E17" s="162"/>
      <c r="F17" s="162"/>
      <c r="G17" s="161">
        <v>0.12040939193257075</v>
      </c>
      <c r="H17" s="163"/>
      <c r="I17" s="163"/>
      <c r="J17" s="161">
        <v>0.7826610475617098</v>
      </c>
      <c r="K17" s="163"/>
      <c r="L17" s="163"/>
      <c r="M17" s="161">
        <v>4.515352197471403</v>
      </c>
      <c r="N17" s="163"/>
      <c r="O17" s="163"/>
      <c r="P17" s="161">
        <v>10.355207706201083</v>
      </c>
      <c r="Q17" s="162"/>
      <c r="R17" s="162"/>
      <c r="S17" s="161">
        <v>10.2950030102348</v>
      </c>
      <c r="T17" s="162"/>
      <c r="U17" s="162"/>
      <c r="V17" s="161">
        <v>7.465382299819386</v>
      </c>
      <c r="W17" s="162"/>
      <c r="X17" s="162"/>
      <c r="Y17" s="161">
        <v>6.682721252257676</v>
      </c>
      <c r="Z17" s="162"/>
      <c r="AA17" s="162"/>
      <c r="AB17" s="161">
        <v>7.886815171583383</v>
      </c>
      <c r="AC17" s="162"/>
      <c r="AD17" s="162"/>
      <c r="AE17" s="161">
        <v>8.308248043347382</v>
      </c>
      <c r="AF17" s="162"/>
      <c r="AG17" s="162"/>
      <c r="AH17" s="161">
        <v>43.58819987959061</v>
      </c>
      <c r="AI17" s="95"/>
      <c r="AJ17" s="33"/>
      <c r="AK17" s="33"/>
    </row>
    <row r="18" spans="2:37" ht="15">
      <c r="B18" s="42" t="s">
        <v>12</v>
      </c>
      <c r="C18" s="61"/>
      <c r="D18" s="155">
        <v>0</v>
      </c>
      <c r="E18" s="159"/>
      <c r="F18" s="159"/>
      <c r="G18" s="155">
        <v>0.22026431718061673</v>
      </c>
      <c r="H18" s="160"/>
      <c r="I18" s="160"/>
      <c r="J18" s="155">
        <v>0.8810572687224669</v>
      </c>
      <c r="K18" s="160"/>
      <c r="L18" s="160"/>
      <c r="M18" s="155">
        <v>4.405286343612334</v>
      </c>
      <c r="N18" s="160"/>
      <c r="O18" s="160"/>
      <c r="P18" s="155">
        <v>6.828193832599119</v>
      </c>
      <c r="Q18" s="159"/>
      <c r="R18" s="159"/>
      <c r="S18" s="155">
        <v>13.656387665198238</v>
      </c>
      <c r="T18" s="159"/>
      <c r="U18" s="159"/>
      <c r="V18" s="155">
        <v>15.198237885462555</v>
      </c>
      <c r="W18" s="159"/>
      <c r="X18" s="159"/>
      <c r="Y18" s="155">
        <v>12.555066079295154</v>
      </c>
      <c r="Z18" s="159"/>
      <c r="AA18" s="159"/>
      <c r="AB18" s="155">
        <v>8.14977973568282</v>
      </c>
      <c r="AC18" s="159"/>
      <c r="AD18" s="159"/>
      <c r="AE18" s="155">
        <v>5.286343612334802</v>
      </c>
      <c r="AF18" s="159"/>
      <c r="AG18" s="159"/>
      <c r="AH18" s="47">
        <v>32.819383259911895</v>
      </c>
      <c r="AI18" s="94"/>
      <c r="AJ18" s="33"/>
      <c r="AK18" s="259"/>
    </row>
    <row r="19" spans="2:37" ht="15">
      <c r="B19" s="42" t="s">
        <v>13</v>
      </c>
      <c r="C19" s="61"/>
      <c r="D19" s="155">
        <v>0</v>
      </c>
      <c r="E19" s="159"/>
      <c r="F19" s="159"/>
      <c r="G19" s="155">
        <v>0</v>
      </c>
      <c r="H19" s="160"/>
      <c r="I19" s="160"/>
      <c r="J19" s="155">
        <v>0.37174721189591076</v>
      </c>
      <c r="K19" s="160"/>
      <c r="L19" s="160"/>
      <c r="M19" s="155">
        <v>0.7434944237918215</v>
      </c>
      <c r="N19" s="160"/>
      <c r="O19" s="160"/>
      <c r="P19" s="155">
        <v>7.434944237918216</v>
      </c>
      <c r="Q19" s="159"/>
      <c r="R19" s="159"/>
      <c r="S19" s="155">
        <v>13.754646840148698</v>
      </c>
      <c r="T19" s="159"/>
      <c r="U19" s="159"/>
      <c r="V19" s="155">
        <v>16.728624535315983</v>
      </c>
      <c r="W19" s="159"/>
      <c r="X19" s="159"/>
      <c r="Y19" s="155">
        <v>19.702602230483272</v>
      </c>
      <c r="Z19" s="159"/>
      <c r="AA19" s="159"/>
      <c r="AB19" s="155">
        <v>13.382899628252789</v>
      </c>
      <c r="AC19" s="159"/>
      <c r="AD19" s="159"/>
      <c r="AE19" s="155">
        <v>12.639405204460967</v>
      </c>
      <c r="AF19" s="159"/>
      <c r="AG19" s="159"/>
      <c r="AH19" s="47">
        <v>15.241635687732341</v>
      </c>
      <c r="AI19" s="94"/>
      <c r="AJ19" s="33"/>
      <c r="AK19" s="33"/>
    </row>
    <row r="20" spans="2:37" ht="15">
      <c r="B20" s="42" t="s">
        <v>14</v>
      </c>
      <c r="C20" s="61"/>
      <c r="D20" s="155">
        <v>0</v>
      </c>
      <c r="E20" s="159"/>
      <c r="F20" s="159"/>
      <c r="G20" s="155">
        <v>0</v>
      </c>
      <c r="H20" s="160"/>
      <c r="I20" s="160"/>
      <c r="J20" s="155">
        <v>0</v>
      </c>
      <c r="K20" s="160"/>
      <c r="L20" s="160"/>
      <c r="M20" s="155">
        <v>3.4482758620689653</v>
      </c>
      <c r="N20" s="160"/>
      <c r="O20" s="160"/>
      <c r="P20" s="155">
        <v>10.344827586206897</v>
      </c>
      <c r="Q20" s="159"/>
      <c r="R20" s="159"/>
      <c r="S20" s="155">
        <v>10.344827586206897</v>
      </c>
      <c r="T20" s="159"/>
      <c r="U20" s="159"/>
      <c r="V20" s="155">
        <v>25.862068965517242</v>
      </c>
      <c r="W20" s="159"/>
      <c r="X20" s="159"/>
      <c r="Y20" s="155">
        <v>18.96551724137931</v>
      </c>
      <c r="Z20" s="159"/>
      <c r="AA20" s="159"/>
      <c r="AB20" s="155">
        <v>10.344827586206897</v>
      </c>
      <c r="AC20" s="159"/>
      <c r="AD20" s="159"/>
      <c r="AE20" s="155">
        <v>8.620689655172415</v>
      </c>
      <c r="AF20" s="159"/>
      <c r="AG20" s="159"/>
      <c r="AH20" s="47">
        <v>12.068965517241379</v>
      </c>
      <c r="AI20" s="94"/>
      <c r="AJ20" s="33"/>
      <c r="AK20" s="33"/>
    </row>
    <row r="21" spans="2:37" ht="15">
      <c r="B21" s="42" t="s">
        <v>15</v>
      </c>
      <c r="C21" s="61"/>
      <c r="D21" s="155">
        <v>0</v>
      </c>
      <c r="E21" s="159"/>
      <c r="F21" s="159"/>
      <c r="G21" s="155">
        <v>0</v>
      </c>
      <c r="H21" s="160"/>
      <c r="I21" s="160"/>
      <c r="J21" s="155">
        <v>0</v>
      </c>
      <c r="K21" s="160"/>
      <c r="L21" s="160"/>
      <c r="M21" s="155">
        <v>8</v>
      </c>
      <c r="N21" s="160"/>
      <c r="O21" s="160"/>
      <c r="P21" s="155">
        <v>4</v>
      </c>
      <c r="Q21" s="159"/>
      <c r="R21" s="159"/>
      <c r="S21" s="155">
        <v>0</v>
      </c>
      <c r="T21" s="159"/>
      <c r="U21" s="159"/>
      <c r="V21" s="155">
        <v>0</v>
      </c>
      <c r="W21" s="159"/>
      <c r="X21" s="159"/>
      <c r="Y21" s="155">
        <v>0</v>
      </c>
      <c r="Z21" s="159"/>
      <c r="AA21" s="159"/>
      <c r="AB21" s="155">
        <v>0</v>
      </c>
      <c r="AC21" s="159"/>
      <c r="AD21" s="159"/>
      <c r="AE21" s="155">
        <v>12</v>
      </c>
      <c r="AF21" s="159"/>
      <c r="AG21" s="159"/>
      <c r="AH21" s="47">
        <v>76</v>
      </c>
      <c r="AI21" s="94"/>
      <c r="AJ21" s="33"/>
      <c r="AK21" s="33"/>
    </row>
    <row r="22" spans="2:37" ht="15">
      <c r="B22" s="59" t="s">
        <v>16</v>
      </c>
      <c r="C22" s="62"/>
      <c r="D22" s="161">
        <v>0</v>
      </c>
      <c r="E22" s="162"/>
      <c r="F22" s="162"/>
      <c r="G22" s="161">
        <v>0</v>
      </c>
      <c r="H22" s="163"/>
      <c r="I22" s="163"/>
      <c r="J22" s="161">
        <v>0.10845986984815618</v>
      </c>
      <c r="K22" s="163"/>
      <c r="L22" s="163"/>
      <c r="M22" s="161">
        <v>0.21691973969631237</v>
      </c>
      <c r="N22" s="163"/>
      <c r="O22" s="163"/>
      <c r="P22" s="161">
        <v>1.193058568329718</v>
      </c>
      <c r="Q22" s="162"/>
      <c r="R22" s="162"/>
      <c r="S22" s="161">
        <v>2.4945770065075923</v>
      </c>
      <c r="T22" s="162"/>
      <c r="U22" s="162"/>
      <c r="V22" s="161">
        <v>4.989154013015185</v>
      </c>
      <c r="W22" s="162"/>
      <c r="X22" s="162"/>
      <c r="Y22" s="161">
        <v>8.785249457700651</v>
      </c>
      <c r="Z22" s="162"/>
      <c r="AA22" s="162"/>
      <c r="AB22" s="161">
        <v>9.219088937093275</v>
      </c>
      <c r="AC22" s="162"/>
      <c r="AD22" s="162"/>
      <c r="AE22" s="161">
        <v>9.761388286334057</v>
      </c>
      <c r="AF22" s="162"/>
      <c r="AG22" s="162"/>
      <c r="AH22" s="161">
        <v>63.232104121475054</v>
      </c>
      <c r="AI22" s="95"/>
      <c r="AJ22" s="33"/>
      <c r="AK22" s="33"/>
    </row>
    <row r="23" spans="2:37" ht="15">
      <c r="B23" s="42" t="s">
        <v>17</v>
      </c>
      <c r="C23" s="61"/>
      <c r="D23" s="155">
        <v>0</v>
      </c>
      <c r="E23" s="159"/>
      <c r="F23" s="159"/>
      <c r="G23" s="155">
        <v>0</v>
      </c>
      <c r="H23" s="160"/>
      <c r="I23" s="160"/>
      <c r="J23" s="155">
        <v>1.2968299711815563</v>
      </c>
      <c r="K23" s="160"/>
      <c r="L23" s="160"/>
      <c r="M23" s="155">
        <v>3.170028818443804</v>
      </c>
      <c r="N23" s="160"/>
      <c r="O23" s="160"/>
      <c r="P23" s="155">
        <v>8.069164265129682</v>
      </c>
      <c r="Q23" s="159"/>
      <c r="R23" s="159"/>
      <c r="S23" s="155">
        <v>12.968299711815561</v>
      </c>
      <c r="T23" s="159"/>
      <c r="U23" s="159"/>
      <c r="V23" s="155">
        <v>14.84149855907781</v>
      </c>
      <c r="W23" s="159"/>
      <c r="X23" s="159"/>
      <c r="Y23" s="155">
        <v>12.680115273775217</v>
      </c>
      <c r="Z23" s="159"/>
      <c r="AA23" s="159"/>
      <c r="AB23" s="155">
        <v>6.916426512968299</v>
      </c>
      <c r="AC23" s="159"/>
      <c r="AD23" s="159"/>
      <c r="AE23" s="155">
        <v>7.204610951008646</v>
      </c>
      <c r="AF23" s="159"/>
      <c r="AG23" s="159"/>
      <c r="AH23" s="47">
        <v>32.85302593659942</v>
      </c>
      <c r="AI23" s="94"/>
      <c r="AJ23" s="33"/>
      <c r="AK23" s="33"/>
    </row>
    <row r="24" spans="2:37" ht="15">
      <c r="B24" s="42" t="s">
        <v>18</v>
      </c>
      <c r="C24" s="61"/>
      <c r="D24" s="155">
        <v>0</v>
      </c>
      <c r="E24" s="159"/>
      <c r="F24" s="159"/>
      <c r="G24" s="155">
        <v>0</v>
      </c>
      <c r="H24" s="160"/>
      <c r="I24" s="160"/>
      <c r="J24" s="155">
        <v>2.2222222222222223</v>
      </c>
      <c r="K24" s="160"/>
      <c r="L24" s="160"/>
      <c r="M24" s="155">
        <v>10</v>
      </c>
      <c r="N24" s="160"/>
      <c r="O24" s="160"/>
      <c r="P24" s="155">
        <v>10</v>
      </c>
      <c r="Q24" s="159"/>
      <c r="R24" s="159"/>
      <c r="S24" s="155">
        <v>16.666666666666668</v>
      </c>
      <c r="T24" s="159"/>
      <c r="U24" s="159"/>
      <c r="V24" s="155">
        <v>13.333333333333334</v>
      </c>
      <c r="W24" s="159"/>
      <c r="X24" s="159"/>
      <c r="Y24" s="155">
        <v>16.666666666666668</v>
      </c>
      <c r="Z24" s="159"/>
      <c r="AA24" s="159"/>
      <c r="AB24" s="155">
        <v>18.88888888888889</v>
      </c>
      <c r="AC24" s="159"/>
      <c r="AD24" s="159"/>
      <c r="AE24" s="155">
        <v>10</v>
      </c>
      <c r="AF24" s="159"/>
      <c r="AG24" s="159"/>
      <c r="AH24" s="47">
        <v>2.2222222222222223</v>
      </c>
      <c r="AI24" s="94"/>
      <c r="AJ24" s="33"/>
      <c r="AK24" s="33"/>
    </row>
    <row r="25" spans="2:37" ht="15">
      <c r="B25" s="42" t="s">
        <v>19</v>
      </c>
      <c r="C25" s="61"/>
      <c r="D25" s="155">
        <v>0</v>
      </c>
      <c r="E25" s="159"/>
      <c r="F25" s="159"/>
      <c r="G25" s="155">
        <v>0.40160642570281124</v>
      </c>
      <c r="H25" s="160"/>
      <c r="I25" s="160"/>
      <c r="J25" s="155">
        <v>1.2048192771084338</v>
      </c>
      <c r="K25" s="160"/>
      <c r="L25" s="160"/>
      <c r="M25" s="155">
        <v>9.63855421686747</v>
      </c>
      <c r="N25" s="160"/>
      <c r="O25" s="160"/>
      <c r="P25" s="155">
        <v>14.457831325301205</v>
      </c>
      <c r="Q25" s="159"/>
      <c r="R25" s="159"/>
      <c r="S25" s="155">
        <v>24.899598393574298</v>
      </c>
      <c r="T25" s="159"/>
      <c r="U25" s="159"/>
      <c r="V25" s="155">
        <v>16.06425702811245</v>
      </c>
      <c r="W25" s="159"/>
      <c r="X25" s="159"/>
      <c r="Y25" s="155">
        <v>11.244979919678714</v>
      </c>
      <c r="Z25" s="159"/>
      <c r="AA25" s="159"/>
      <c r="AB25" s="155">
        <v>7.228915662650603</v>
      </c>
      <c r="AC25" s="159"/>
      <c r="AD25" s="159"/>
      <c r="AE25" s="155">
        <v>4.417670682730924</v>
      </c>
      <c r="AF25" s="159"/>
      <c r="AG25" s="159"/>
      <c r="AH25" s="47">
        <v>10.441767068273093</v>
      </c>
      <c r="AI25" s="94"/>
      <c r="AJ25" s="33"/>
      <c r="AK25" s="33"/>
    </row>
    <row r="26" spans="2:37" ht="15">
      <c r="B26" s="42" t="s">
        <v>20</v>
      </c>
      <c r="C26" s="61"/>
      <c r="D26" s="155">
        <v>0</v>
      </c>
      <c r="E26" s="159"/>
      <c r="F26" s="159"/>
      <c r="G26" s="155">
        <v>0.23603461841070023</v>
      </c>
      <c r="H26" s="160"/>
      <c r="I26" s="160"/>
      <c r="J26" s="155">
        <v>2.1243115656963023</v>
      </c>
      <c r="K26" s="160"/>
      <c r="L26" s="160"/>
      <c r="M26" s="155">
        <v>8.81195908733281</v>
      </c>
      <c r="N26" s="160"/>
      <c r="O26" s="160"/>
      <c r="P26" s="155">
        <v>13.375295043273013</v>
      </c>
      <c r="Q26" s="159"/>
      <c r="R26" s="159"/>
      <c r="S26" s="155">
        <v>17.309205350118017</v>
      </c>
      <c r="T26" s="159"/>
      <c r="U26" s="159"/>
      <c r="V26" s="155">
        <v>14.634146341463415</v>
      </c>
      <c r="W26" s="159"/>
      <c r="X26" s="159"/>
      <c r="Y26" s="155">
        <v>9.520062942564909</v>
      </c>
      <c r="Z26" s="159"/>
      <c r="AA26" s="159"/>
      <c r="AB26" s="155">
        <v>8.418568056648308</v>
      </c>
      <c r="AC26" s="159"/>
      <c r="AD26" s="159"/>
      <c r="AE26" s="155">
        <v>6.6876475216365066</v>
      </c>
      <c r="AF26" s="159"/>
      <c r="AG26" s="159"/>
      <c r="AH26" s="47">
        <v>18.88276947285602</v>
      </c>
      <c r="AI26" s="94"/>
      <c r="AJ26" s="33"/>
      <c r="AK26" s="33"/>
    </row>
    <row r="27" spans="2:37" ht="15">
      <c r="B27" s="63" t="s">
        <v>21</v>
      </c>
      <c r="C27" s="64"/>
      <c r="D27" s="417">
        <v>0</v>
      </c>
      <c r="E27" s="418"/>
      <c r="F27" s="418"/>
      <c r="G27" s="417">
        <v>0.14534883720930233</v>
      </c>
      <c r="H27" s="419"/>
      <c r="I27" s="419"/>
      <c r="J27" s="417">
        <v>2.9069767441860463</v>
      </c>
      <c r="K27" s="419"/>
      <c r="L27" s="419"/>
      <c r="M27" s="417">
        <v>6.104651162790698</v>
      </c>
      <c r="N27" s="419"/>
      <c r="O27" s="419"/>
      <c r="P27" s="417">
        <v>10.319767441860465</v>
      </c>
      <c r="Q27" s="418"/>
      <c r="R27" s="418"/>
      <c r="S27" s="417">
        <v>16.13372093023256</v>
      </c>
      <c r="T27" s="418"/>
      <c r="U27" s="418"/>
      <c r="V27" s="417">
        <v>14.680232558139535</v>
      </c>
      <c r="W27" s="418"/>
      <c r="X27" s="418"/>
      <c r="Y27" s="417">
        <v>15.116279069767442</v>
      </c>
      <c r="Z27" s="418"/>
      <c r="AA27" s="418"/>
      <c r="AB27" s="417">
        <v>12.790697674418604</v>
      </c>
      <c r="AC27" s="418"/>
      <c r="AD27" s="418"/>
      <c r="AE27" s="417">
        <v>7.558139534883721</v>
      </c>
      <c r="AF27" s="418"/>
      <c r="AG27" s="418"/>
      <c r="AH27" s="417">
        <v>14.244186046511627</v>
      </c>
      <c r="AI27" s="420"/>
      <c r="AJ27" s="33"/>
      <c r="AK27" s="33"/>
    </row>
    <row r="28" spans="2:37" ht="15">
      <c r="B28" s="42" t="s">
        <v>22</v>
      </c>
      <c r="C28" s="61"/>
      <c r="D28" s="155">
        <v>0.21810250817884405</v>
      </c>
      <c r="E28" s="159"/>
      <c r="F28" s="159"/>
      <c r="G28" s="155">
        <v>3.489640130861505</v>
      </c>
      <c r="H28" s="160"/>
      <c r="I28" s="160"/>
      <c r="J28" s="155">
        <v>9.59651035986914</v>
      </c>
      <c r="K28" s="160"/>
      <c r="L28" s="160"/>
      <c r="M28" s="155">
        <v>14.067611777535442</v>
      </c>
      <c r="N28" s="160"/>
      <c r="O28" s="160"/>
      <c r="P28" s="155">
        <v>15.812431842966195</v>
      </c>
      <c r="Q28" s="159"/>
      <c r="R28" s="159"/>
      <c r="S28" s="155">
        <v>16.902944383860415</v>
      </c>
      <c r="T28" s="159"/>
      <c r="U28" s="159"/>
      <c r="V28" s="155">
        <v>11.668484187568158</v>
      </c>
      <c r="W28" s="159"/>
      <c r="X28" s="159"/>
      <c r="Y28" s="155">
        <v>9.814612868047982</v>
      </c>
      <c r="Z28" s="159"/>
      <c r="AA28" s="159"/>
      <c r="AB28" s="155">
        <v>7.306434023991276</v>
      </c>
      <c r="AC28" s="159"/>
      <c r="AD28" s="159"/>
      <c r="AE28" s="155">
        <v>3.380588876772083</v>
      </c>
      <c r="AF28" s="159"/>
      <c r="AG28" s="159"/>
      <c r="AH28" s="47">
        <v>7.742639040348965</v>
      </c>
      <c r="AI28" s="94"/>
      <c r="AJ28" s="33"/>
      <c r="AK28" s="33"/>
    </row>
    <row r="29" spans="2:37" ht="15">
      <c r="B29" s="42" t="s">
        <v>23</v>
      </c>
      <c r="C29" s="61"/>
      <c r="D29" s="155">
        <v>0</v>
      </c>
      <c r="E29" s="159"/>
      <c r="F29" s="159"/>
      <c r="G29" s="155">
        <v>0.1457725947521866</v>
      </c>
      <c r="H29" s="160"/>
      <c r="I29" s="160"/>
      <c r="J29" s="155">
        <v>5.247813411078718</v>
      </c>
      <c r="K29" s="160"/>
      <c r="L29" s="160"/>
      <c r="M29" s="155">
        <v>12.39067055393586</v>
      </c>
      <c r="N29" s="160"/>
      <c r="O29" s="160"/>
      <c r="P29" s="155">
        <v>13.848396501457726</v>
      </c>
      <c r="Q29" s="159"/>
      <c r="R29" s="159"/>
      <c r="S29" s="155">
        <v>14.868804664723031</v>
      </c>
      <c r="T29" s="159"/>
      <c r="U29" s="159"/>
      <c r="V29" s="155">
        <v>11.370262390670554</v>
      </c>
      <c r="W29" s="159"/>
      <c r="X29" s="159"/>
      <c r="Y29" s="155">
        <v>9.620991253644315</v>
      </c>
      <c r="Z29" s="159"/>
      <c r="AA29" s="159"/>
      <c r="AB29" s="155">
        <v>7.434402332361516</v>
      </c>
      <c r="AC29" s="159"/>
      <c r="AD29" s="159"/>
      <c r="AE29" s="155">
        <v>8.017492711370263</v>
      </c>
      <c r="AF29" s="159"/>
      <c r="AG29" s="159"/>
      <c r="AH29" s="47">
        <v>17.05539358600583</v>
      </c>
      <c r="AI29" s="94"/>
      <c r="AJ29" s="33"/>
      <c r="AK29" s="33"/>
    </row>
    <row r="30" spans="2:37" ht="15">
      <c r="B30" s="42" t="s">
        <v>24</v>
      </c>
      <c r="C30" s="61"/>
      <c r="D30" s="155">
        <v>0</v>
      </c>
      <c r="E30" s="159"/>
      <c r="F30" s="159"/>
      <c r="G30" s="155">
        <v>4.488078541374474</v>
      </c>
      <c r="H30" s="160"/>
      <c r="I30" s="160"/>
      <c r="J30" s="155">
        <v>15.568022440392706</v>
      </c>
      <c r="K30" s="160"/>
      <c r="L30" s="160"/>
      <c r="M30" s="155">
        <v>15.007012622720898</v>
      </c>
      <c r="N30" s="160"/>
      <c r="O30" s="160"/>
      <c r="P30" s="155">
        <v>13.183730715287517</v>
      </c>
      <c r="Q30" s="159"/>
      <c r="R30" s="159"/>
      <c r="S30" s="155">
        <v>11.921458625525947</v>
      </c>
      <c r="T30" s="159"/>
      <c r="U30" s="159"/>
      <c r="V30" s="155">
        <v>10.799438990182328</v>
      </c>
      <c r="W30" s="159"/>
      <c r="X30" s="159"/>
      <c r="Y30" s="155">
        <v>9.396914446002805</v>
      </c>
      <c r="Z30" s="159"/>
      <c r="AA30" s="159"/>
      <c r="AB30" s="155">
        <v>6.171107994389902</v>
      </c>
      <c r="AC30" s="159"/>
      <c r="AD30" s="159"/>
      <c r="AE30" s="155">
        <v>5.049088359046284</v>
      </c>
      <c r="AF30" s="159"/>
      <c r="AG30" s="159"/>
      <c r="AH30" s="47">
        <v>8.415147265077138</v>
      </c>
      <c r="AI30" s="94"/>
      <c r="AJ30" s="33"/>
      <c r="AK30" s="33"/>
    </row>
    <row r="31" spans="1:37" ht="15">
      <c r="A31" s="200"/>
      <c r="B31" s="808" t="s">
        <v>25</v>
      </c>
      <c r="C31" s="507"/>
      <c r="D31" s="809">
        <v>0</v>
      </c>
      <c r="E31" s="810"/>
      <c r="F31" s="810"/>
      <c r="G31" s="809">
        <v>0.21231422505307856</v>
      </c>
      <c r="H31" s="811"/>
      <c r="I31" s="811"/>
      <c r="J31" s="809">
        <v>1.2738853503184713</v>
      </c>
      <c r="K31" s="811"/>
      <c r="L31" s="811"/>
      <c r="M31" s="809">
        <v>3.821656050955414</v>
      </c>
      <c r="N31" s="811"/>
      <c r="O31" s="811"/>
      <c r="P31" s="155">
        <v>8.704883227176222</v>
      </c>
      <c r="Q31" s="159"/>
      <c r="R31" s="159"/>
      <c r="S31" s="155">
        <v>17.8343949044586</v>
      </c>
      <c r="T31" s="159"/>
      <c r="U31" s="159"/>
      <c r="V31" s="155">
        <v>17.62208067940552</v>
      </c>
      <c r="W31" s="159"/>
      <c r="X31" s="159"/>
      <c r="Y31" s="155">
        <v>12.526539278131635</v>
      </c>
      <c r="Z31" s="159"/>
      <c r="AA31" s="159"/>
      <c r="AB31" s="155">
        <v>8.280254777070065</v>
      </c>
      <c r="AC31" s="159"/>
      <c r="AD31" s="159"/>
      <c r="AE31" s="155">
        <v>6.1571125265392785</v>
      </c>
      <c r="AF31" s="159"/>
      <c r="AG31" s="159"/>
      <c r="AH31" s="47">
        <v>23.56687898089172</v>
      </c>
      <c r="AI31" s="94"/>
      <c r="AJ31" s="33"/>
      <c r="AK31" s="33"/>
    </row>
    <row r="32" spans="2:37" ht="15">
      <c r="B32" s="63" t="s">
        <v>26</v>
      </c>
      <c r="C32" s="64"/>
      <c r="D32" s="417">
        <v>0.9828009828009828</v>
      </c>
      <c r="E32" s="418"/>
      <c r="F32" s="418"/>
      <c r="G32" s="417">
        <v>5.405405405405405</v>
      </c>
      <c r="H32" s="419"/>
      <c r="I32" s="419"/>
      <c r="J32" s="417">
        <v>9.828009828009828</v>
      </c>
      <c r="K32" s="419"/>
      <c r="L32" s="419"/>
      <c r="M32" s="417">
        <v>18.181818181818183</v>
      </c>
      <c r="N32" s="419"/>
      <c r="O32" s="419"/>
      <c r="P32" s="417">
        <v>14.987714987714988</v>
      </c>
      <c r="Q32" s="418"/>
      <c r="R32" s="418"/>
      <c r="S32" s="417">
        <v>18.91891891891892</v>
      </c>
      <c r="T32" s="418"/>
      <c r="U32" s="418"/>
      <c r="V32" s="417">
        <v>12.776412776412776</v>
      </c>
      <c r="W32" s="418"/>
      <c r="X32" s="418"/>
      <c r="Y32" s="417">
        <v>11.302211302211303</v>
      </c>
      <c r="Z32" s="418"/>
      <c r="AA32" s="418"/>
      <c r="AB32" s="417">
        <v>4.176904176904177</v>
      </c>
      <c r="AC32" s="418"/>
      <c r="AD32" s="418"/>
      <c r="AE32" s="417">
        <v>2.9484029484029484</v>
      </c>
      <c r="AF32" s="418"/>
      <c r="AG32" s="418"/>
      <c r="AH32" s="417">
        <v>0.4914004914004914</v>
      </c>
      <c r="AI32" s="420"/>
      <c r="AJ32" s="33"/>
      <c r="AK32" s="33"/>
    </row>
    <row r="33" spans="2:37" ht="15">
      <c r="B33" s="42" t="s">
        <v>27</v>
      </c>
      <c r="C33" s="61"/>
      <c r="D33" s="155">
        <v>0</v>
      </c>
      <c r="E33" s="159"/>
      <c r="F33" s="159"/>
      <c r="G33" s="155">
        <v>0.4618937644341801</v>
      </c>
      <c r="H33" s="160"/>
      <c r="I33" s="160"/>
      <c r="J33" s="155">
        <v>1.6166281755196306</v>
      </c>
      <c r="K33" s="160"/>
      <c r="L33" s="160"/>
      <c r="M33" s="155">
        <v>4.157043879907621</v>
      </c>
      <c r="N33" s="160"/>
      <c r="O33" s="160"/>
      <c r="P33" s="155">
        <v>12.240184757505773</v>
      </c>
      <c r="Q33" s="159"/>
      <c r="R33" s="159"/>
      <c r="S33" s="155">
        <v>18.013856812933025</v>
      </c>
      <c r="T33" s="159"/>
      <c r="U33" s="159"/>
      <c r="V33" s="155">
        <v>9.930715935334874</v>
      </c>
      <c r="W33" s="159"/>
      <c r="X33" s="159"/>
      <c r="Y33" s="155">
        <v>9.006928406466512</v>
      </c>
      <c r="Z33" s="159"/>
      <c r="AA33" s="159"/>
      <c r="AB33" s="155">
        <v>6.235565819861431</v>
      </c>
      <c r="AC33" s="159"/>
      <c r="AD33" s="159"/>
      <c r="AE33" s="155">
        <v>4.157043879907621</v>
      </c>
      <c r="AF33" s="159"/>
      <c r="AG33" s="159"/>
      <c r="AH33" s="47">
        <v>34.18013856812933</v>
      </c>
      <c r="AI33" s="94"/>
      <c r="AJ33" s="33"/>
      <c r="AK33" s="33"/>
    </row>
    <row r="34" spans="2:37" ht="15">
      <c r="B34" s="42" t="s">
        <v>28</v>
      </c>
      <c r="C34" s="61"/>
      <c r="D34" s="155">
        <v>0</v>
      </c>
      <c r="E34" s="159"/>
      <c r="F34" s="159"/>
      <c r="G34" s="155">
        <v>0</v>
      </c>
      <c r="H34" s="160"/>
      <c r="I34" s="160"/>
      <c r="J34" s="155">
        <v>1.0080645161290323</v>
      </c>
      <c r="K34" s="160"/>
      <c r="L34" s="160"/>
      <c r="M34" s="155">
        <v>1.0080645161290323</v>
      </c>
      <c r="N34" s="160"/>
      <c r="O34" s="160"/>
      <c r="P34" s="155">
        <v>7.258064516129032</v>
      </c>
      <c r="Q34" s="159"/>
      <c r="R34" s="159"/>
      <c r="S34" s="155">
        <v>18.14516129032258</v>
      </c>
      <c r="T34" s="159"/>
      <c r="U34" s="159"/>
      <c r="V34" s="155">
        <v>18.14516129032258</v>
      </c>
      <c r="W34" s="159"/>
      <c r="X34" s="159"/>
      <c r="Y34" s="155">
        <v>13.709677419354838</v>
      </c>
      <c r="Z34" s="159"/>
      <c r="AA34" s="159"/>
      <c r="AB34" s="155">
        <v>9.274193548387096</v>
      </c>
      <c r="AC34" s="159"/>
      <c r="AD34" s="159"/>
      <c r="AE34" s="155">
        <v>7.258064516129032</v>
      </c>
      <c r="AF34" s="159"/>
      <c r="AG34" s="159"/>
      <c r="AH34" s="47">
        <v>24.193548387096776</v>
      </c>
      <c r="AI34" s="94"/>
      <c r="AJ34" s="33"/>
      <c r="AK34" s="33"/>
    </row>
    <row r="35" spans="2:37" ht="15">
      <c r="B35" s="42" t="s">
        <v>29</v>
      </c>
      <c r="C35" s="61"/>
      <c r="D35" s="155">
        <v>0</v>
      </c>
      <c r="E35" s="159"/>
      <c r="F35" s="159"/>
      <c r="G35" s="155">
        <v>0.11037527593818984</v>
      </c>
      <c r="H35" s="160"/>
      <c r="I35" s="160"/>
      <c r="J35" s="155">
        <v>0.44150110375275936</v>
      </c>
      <c r="K35" s="160"/>
      <c r="L35" s="160"/>
      <c r="M35" s="155">
        <v>2.980132450331126</v>
      </c>
      <c r="N35" s="160"/>
      <c r="O35" s="160"/>
      <c r="P35" s="155">
        <v>5.960264900662252</v>
      </c>
      <c r="Q35" s="159"/>
      <c r="R35" s="159"/>
      <c r="S35" s="155">
        <v>10.816777041942604</v>
      </c>
      <c r="T35" s="159"/>
      <c r="U35" s="159"/>
      <c r="V35" s="155">
        <v>14.900662251655628</v>
      </c>
      <c r="W35" s="159"/>
      <c r="X35" s="159"/>
      <c r="Y35" s="155">
        <v>15.45253863134658</v>
      </c>
      <c r="Z35" s="159"/>
      <c r="AA35" s="159"/>
      <c r="AB35" s="155">
        <v>12.582781456953642</v>
      </c>
      <c r="AC35" s="159"/>
      <c r="AD35" s="159"/>
      <c r="AE35" s="155">
        <v>8.830022075055188</v>
      </c>
      <c r="AF35" s="159"/>
      <c r="AG35" s="159"/>
      <c r="AH35" s="47">
        <v>27.924944812362032</v>
      </c>
      <c r="AI35" s="94"/>
      <c r="AJ35" s="33"/>
      <c r="AK35" s="33"/>
    </row>
    <row r="36" spans="2:37" ht="15">
      <c r="B36" s="42" t="s">
        <v>30</v>
      </c>
      <c r="C36" s="61"/>
      <c r="D36" s="155">
        <v>0</v>
      </c>
      <c r="E36" s="159"/>
      <c r="F36" s="159"/>
      <c r="G36" s="155">
        <v>0.3508771929824561</v>
      </c>
      <c r="H36" s="160"/>
      <c r="I36" s="160"/>
      <c r="J36" s="155">
        <v>3.2748538011695905</v>
      </c>
      <c r="K36" s="160"/>
      <c r="L36" s="160"/>
      <c r="M36" s="155">
        <v>12.280701754385966</v>
      </c>
      <c r="N36" s="160"/>
      <c r="O36" s="160"/>
      <c r="P36" s="155">
        <v>16.257309941520468</v>
      </c>
      <c r="Q36" s="159"/>
      <c r="R36" s="159"/>
      <c r="S36" s="155">
        <v>14.736842105263158</v>
      </c>
      <c r="T36" s="159"/>
      <c r="U36" s="159"/>
      <c r="V36" s="155">
        <v>10.292397660818713</v>
      </c>
      <c r="W36" s="159"/>
      <c r="X36" s="159"/>
      <c r="Y36" s="155">
        <v>9.824561403508772</v>
      </c>
      <c r="Z36" s="159"/>
      <c r="AA36" s="159"/>
      <c r="AB36" s="155">
        <v>7.60233918128655</v>
      </c>
      <c r="AC36" s="159"/>
      <c r="AD36" s="159"/>
      <c r="AE36" s="155">
        <v>4.795321637426901</v>
      </c>
      <c r="AF36" s="159"/>
      <c r="AG36" s="159"/>
      <c r="AH36" s="47">
        <v>20.584795321637426</v>
      </c>
      <c r="AI36" s="94"/>
      <c r="AJ36" s="33"/>
      <c r="AK36" s="33"/>
    </row>
    <row r="37" spans="2:37" ht="15">
      <c r="B37" s="63" t="s">
        <v>31</v>
      </c>
      <c r="C37" s="64"/>
      <c r="D37" s="417">
        <v>0</v>
      </c>
      <c r="E37" s="418"/>
      <c r="F37" s="418"/>
      <c r="G37" s="417">
        <v>0.25906735751295334</v>
      </c>
      <c r="H37" s="419"/>
      <c r="I37" s="419"/>
      <c r="J37" s="417">
        <v>2.849740932642487</v>
      </c>
      <c r="K37" s="419"/>
      <c r="L37" s="419"/>
      <c r="M37" s="417">
        <v>6.217616580310881</v>
      </c>
      <c r="N37" s="419"/>
      <c r="O37" s="419"/>
      <c r="P37" s="417">
        <v>13.989637305699482</v>
      </c>
      <c r="Q37" s="418"/>
      <c r="R37" s="418"/>
      <c r="S37" s="417">
        <v>19.689119170984455</v>
      </c>
      <c r="T37" s="418"/>
      <c r="U37" s="418"/>
      <c r="V37" s="417">
        <v>14.507772020725389</v>
      </c>
      <c r="W37" s="418"/>
      <c r="X37" s="418"/>
      <c r="Y37" s="417">
        <v>9.067357512953368</v>
      </c>
      <c r="Z37" s="418"/>
      <c r="AA37" s="418"/>
      <c r="AB37" s="417">
        <v>8.290155440414507</v>
      </c>
      <c r="AC37" s="418"/>
      <c r="AD37" s="418"/>
      <c r="AE37" s="417">
        <v>6.7357512953367875</v>
      </c>
      <c r="AF37" s="418"/>
      <c r="AG37" s="418"/>
      <c r="AH37" s="417">
        <v>18.393782383419687</v>
      </c>
      <c r="AI37" s="420"/>
      <c r="AJ37" s="33"/>
      <c r="AK37" s="33"/>
    </row>
    <row r="38" spans="2:37" ht="15">
      <c r="B38" s="42" t="s">
        <v>32</v>
      </c>
      <c r="C38" s="61"/>
      <c r="D38" s="155">
        <v>0.10152284263959391</v>
      </c>
      <c r="E38" s="159"/>
      <c r="F38" s="159"/>
      <c r="G38" s="155">
        <v>1.7258883248730965</v>
      </c>
      <c r="H38" s="160"/>
      <c r="I38" s="160"/>
      <c r="J38" s="155">
        <v>4.568527918781726</v>
      </c>
      <c r="K38" s="160"/>
      <c r="L38" s="160"/>
      <c r="M38" s="155">
        <v>12.385786802030458</v>
      </c>
      <c r="N38" s="160"/>
      <c r="O38" s="160"/>
      <c r="P38" s="155">
        <v>14.82233502538071</v>
      </c>
      <c r="Q38" s="159"/>
      <c r="R38" s="159"/>
      <c r="S38" s="155">
        <v>16.85279187817259</v>
      </c>
      <c r="T38" s="159"/>
      <c r="U38" s="159"/>
      <c r="V38" s="155">
        <v>13.401015228426395</v>
      </c>
      <c r="W38" s="159"/>
      <c r="X38" s="159"/>
      <c r="Y38" s="155">
        <v>9.441624365482234</v>
      </c>
      <c r="Z38" s="159"/>
      <c r="AA38" s="159"/>
      <c r="AB38" s="155">
        <v>8.02030456852792</v>
      </c>
      <c r="AC38" s="159"/>
      <c r="AD38" s="159"/>
      <c r="AE38" s="155">
        <v>7.411167512690355</v>
      </c>
      <c r="AF38" s="159"/>
      <c r="AG38" s="159"/>
      <c r="AH38" s="47">
        <v>11.269035532994923</v>
      </c>
      <c r="AI38" s="94"/>
      <c r="AJ38" s="33"/>
      <c r="AK38" s="33"/>
    </row>
    <row r="39" spans="2:37" ht="15">
      <c r="B39" s="42" t="s">
        <v>33</v>
      </c>
      <c r="C39" s="61"/>
      <c r="D39" s="155">
        <v>0</v>
      </c>
      <c r="E39" s="159"/>
      <c r="F39" s="159"/>
      <c r="G39" s="155">
        <v>0</v>
      </c>
      <c r="H39" s="160"/>
      <c r="I39" s="160"/>
      <c r="J39" s="155">
        <v>2.19435736677116</v>
      </c>
      <c r="K39" s="160"/>
      <c r="L39" s="160"/>
      <c r="M39" s="155">
        <v>7.210031347962382</v>
      </c>
      <c r="N39" s="160"/>
      <c r="O39" s="160"/>
      <c r="P39" s="155">
        <v>27.586206896551722</v>
      </c>
      <c r="Q39" s="159"/>
      <c r="R39" s="159"/>
      <c r="S39" s="155">
        <v>28.213166144200628</v>
      </c>
      <c r="T39" s="159"/>
      <c r="U39" s="159"/>
      <c r="V39" s="155">
        <v>15.047021943573668</v>
      </c>
      <c r="W39" s="159"/>
      <c r="X39" s="159"/>
      <c r="Y39" s="155">
        <v>7.523510971786834</v>
      </c>
      <c r="Z39" s="159"/>
      <c r="AA39" s="159"/>
      <c r="AB39" s="155">
        <v>5.956112852664577</v>
      </c>
      <c r="AC39" s="159"/>
      <c r="AD39" s="159"/>
      <c r="AE39" s="155">
        <v>2.5078369905956115</v>
      </c>
      <c r="AF39" s="159"/>
      <c r="AG39" s="159"/>
      <c r="AH39" s="47">
        <v>3.761755485893417</v>
      </c>
      <c r="AI39" s="94"/>
      <c r="AJ39" s="33"/>
      <c r="AK39" s="25"/>
    </row>
    <row r="40" spans="2:37" ht="15">
      <c r="B40" s="42" t="s">
        <v>34</v>
      </c>
      <c r="C40" s="61"/>
      <c r="D40" s="155">
        <v>0</v>
      </c>
      <c r="E40" s="159"/>
      <c r="F40" s="159"/>
      <c r="G40" s="155">
        <v>0</v>
      </c>
      <c r="H40" s="160"/>
      <c r="I40" s="160"/>
      <c r="J40" s="155">
        <v>0.7079646017699115</v>
      </c>
      <c r="K40" s="160"/>
      <c r="L40" s="160"/>
      <c r="M40" s="155">
        <v>6.371681415929204</v>
      </c>
      <c r="N40" s="160"/>
      <c r="O40" s="160"/>
      <c r="P40" s="155">
        <v>17.699115044247787</v>
      </c>
      <c r="Q40" s="159"/>
      <c r="R40" s="159"/>
      <c r="S40" s="155">
        <v>21.5929203539823</v>
      </c>
      <c r="T40" s="159"/>
      <c r="U40" s="159"/>
      <c r="V40" s="155">
        <v>19.115044247787612</v>
      </c>
      <c r="W40" s="159"/>
      <c r="X40" s="159"/>
      <c r="Y40" s="155">
        <v>12.743362831858407</v>
      </c>
      <c r="Z40" s="159"/>
      <c r="AA40" s="159"/>
      <c r="AB40" s="155">
        <v>7.433628318584071</v>
      </c>
      <c r="AC40" s="159"/>
      <c r="AD40" s="159"/>
      <c r="AE40" s="155">
        <v>7.433628318584071</v>
      </c>
      <c r="AF40" s="159"/>
      <c r="AG40" s="159"/>
      <c r="AH40" s="47">
        <v>6.902654867256637</v>
      </c>
      <c r="AI40" s="94"/>
      <c r="AJ40" s="33"/>
      <c r="AK40" s="33"/>
    </row>
    <row r="41" spans="2:37" ht="15">
      <c r="B41" s="42" t="s">
        <v>35</v>
      </c>
      <c r="C41" s="61"/>
      <c r="D41" s="155">
        <v>0</v>
      </c>
      <c r="E41" s="159"/>
      <c r="F41" s="159"/>
      <c r="G41" s="155">
        <v>0</v>
      </c>
      <c r="H41" s="160"/>
      <c r="I41" s="160"/>
      <c r="J41" s="155">
        <v>0</v>
      </c>
      <c r="K41" s="160"/>
      <c r="L41" s="160"/>
      <c r="M41" s="155">
        <v>2.73972602739726</v>
      </c>
      <c r="N41" s="160"/>
      <c r="O41" s="160"/>
      <c r="P41" s="155">
        <v>10.273972602739725</v>
      </c>
      <c r="Q41" s="159"/>
      <c r="R41" s="159"/>
      <c r="S41" s="155">
        <v>16.438356164383563</v>
      </c>
      <c r="T41" s="159"/>
      <c r="U41" s="159"/>
      <c r="V41" s="155">
        <v>9.58904109589041</v>
      </c>
      <c r="W41" s="159"/>
      <c r="X41" s="159"/>
      <c r="Y41" s="155">
        <v>13.013698630136986</v>
      </c>
      <c r="Z41" s="159"/>
      <c r="AA41" s="159"/>
      <c r="AB41" s="155">
        <v>4.794520547945205</v>
      </c>
      <c r="AC41" s="159"/>
      <c r="AD41" s="159"/>
      <c r="AE41" s="155">
        <v>8.904109589041095</v>
      </c>
      <c r="AF41" s="159"/>
      <c r="AG41" s="159"/>
      <c r="AH41" s="47">
        <v>34.24657534246575</v>
      </c>
      <c r="AI41" s="94"/>
      <c r="AJ41" s="33"/>
      <c r="AK41" s="33"/>
    </row>
    <row r="42" spans="2:37" ht="15">
      <c r="B42" s="63" t="s">
        <v>36</v>
      </c>
      <c r="C42" s="64"/>
      <c r="D42" s="417">
        <v>0</v>
      </c>
      <c r="E42" s="418"/>
      <c r="F42" s="418"/>
      <c r="G42" s="417">
        <v>0</v>
      </c>
      <c r="H42" s="419"/>
      <c r="I42" s="419"/>
      <c r="J42" s="417">
        <v>1.3157894736842106</v>
      </c>
      <c r="K42" s="419"/>
      <c r="L42" s="419"/>
      <c r="M42" s="417">
        <v>1.3157894736842106</v>
      </c>
      <c r="N42" s="419"/>
      <c r="O42" s="419"/>
      <c r="P42" s="417">
        <v>11.842105263157896</v>
      </c>
      <c r="Q42" s="418"/>
      <c r="R42" s="418"/>
      <c r="S42" s="417">
        <v>17.54385964912281</v>
      </c>
      <c r="T42" s="418"/>
      <c r="U42" s="418"/>
      <c r="V42" s="417">
        <v>24.56140350877193</v>
      </c>
      <c r="W42" s="418"/>
      <c r="X42" s="418"/>
      <c r="Y42" s="417">
        <v>21.92982456140351</v>
      </c>
      <c r="Z42" s="418"/>
      <c r="AA42" s="418"/>
      <c r="AB42" s="417">
        <v>7.456140350877193</v>
      </c>
      <c r="AC42" s="418"/>
      <c r="AD42" s="418"/>
      <c r="AE42" s="417">
        <v>4.824561403508772</v>
      </c>
      <c r="AF42" s="418"/>
      <c r="AG42" s="418"/>
      <c r="AH42" s="417">
        <v>9.210526315789474</v>
      </c>
      <c r="AI42" s="420"/>
      <c r="AJ42" s="33"/>
      <c r="AK42" s="33"/>
    </row>
    <row r="43" spans="2:37" ht="15">
      <c r="B43" s="42" t="s">
        <v>37</v>
      </c>
      <c r="C43" s="61"/>
      <c r="D43" s="155">
        <v>0</v>
      </c>
      <c r="E43" s="159"/>
      <c r="F43" s="159"/>
      <c r="G43" s="155">
        <v>0</v>
      </c>
      <c r="H43" s="160"/>
      <c r="I43" s="160"/>
      <c r="J43" s="155">
        <v>0</v>
      </c>
      <c r="K43" s="160"/>
      <c r="L43" s="160"/>
      <c r="M43" s="155">
        <v>0.3616636528028933</v>
      </c>
      <c r="N43" s="160"/>
      <c r="O43" s="160"/>
      <c r="P43" s="155">
        <v>3.0741410488245933</v>
      </c>
      <c r="Q43" s="159"/>
      <c r="R43" s="159"/>
      <c r="S43" s="155">
        <v>5.063291139240507</v>
      </c>
      <c r="T43" s="159"/>
      <c r="U43" s="159"/>
      <c r="V43" s="155">
        <v>11.934900542495479</v>
      </c>
      <c r="W43" s="159"/>
      <c r="X43" s="159"/>
      <c r="Y43" s="155">
        <v>12.47739602169982</v>
      </c>
      <c r="Z43" s="159"/>
      <c r="AA43" s="159"/>
      <c r="AB43" s="155">
        <v>12.839059674502712</v>
      </c>
      <c r="AC43" s="159"/>
      <c r="AD43" s="159"/>
      <c r="AE43" s="155">
        <v>12.47739602169982</v>
      </c>
      <c r="AF43" s="159"/>
      <c r="AG43" s="159"/>
      <c r="AH43" s="47">
        <v>41.77215189873418</v>
      </c>
      <c r="AI43" s="94"/>
      <c r="AJ43" s="33"/>
      <c r="AK43" s="33"/>
    </row>
    <row r="44" spans="2:37" ht="15">
      <c r="B44" s="42" t="s">
        <v>38</v>
      </c>
      <c r="C44" s="61"/>
      <c r="D44" s="155">
        <v>0</v>
      </c>
      <c r="E44" s="159"/>
      <c r="F44" s="159"/>
      <c r="G44" s="155">
        <v>0</v>
      </c>
      <c r="H44" s="160"/>
      <c r="I44" s="160"/>
      <c r="J44" s="155">
        <v>1.7793594306049823</v>
      </c>
      <c r="K44" s="160"/>
      <c r="L44" s="160"/>
      <c r="M44" s="155">
        <v>5.338078291814947</v>
      </c>
      <c r="N44" s="160"/>
      <c r="O44" s="160"/>
      <c r="P44" s="155">
        <v>14.590747330960854</v>
      </c>
      <c r="Q44" s="159"/>
      <c r="R44" s="159"/>
      <c r="S44" s="155">
        <v>17.081850533807827</v>
      </c>
      <c r="T44" s="159"/>
      <c r="U44" s="159"/>
      <c r="V44" s="155">
        <v>24.555160142348754</v>
      </c>
      <c r="W44" s="159"/>
      <c r="X44" s="159"/>
      <c r="Y44" s="155">
        <v>9.9644128113879</v>
      </c>
      <c r="Z44" s="159"/>
      <c r="AA44" s="159"/>
      <c r="AB44" s="155">
        <v>6.405693950177936</v>
      </c>
      <c r="AC44" s="159"/>
      <c r="AD44" s="159"/>
      <c r="AE44" s="155">
        <v>5.338078291814947</v>
      </c>
      <c r="AF44" s="159"/>
      <c r="AG44" s="159"/>
      <c r="AH44" s="47">
        <v>14.946619217081851</v>
      </c>
      <c r="AI44" s="94"/>
      <c r="AJ44" s="33"/>
      <c r="AK44" s="33"/>
    </row>
    <row r="45" spans="2:37" ht="15">
      <c r="B45" s="42" t="s">
        <v>39</v>
      </c>
      <c r="C45" s="61"/>
      <c r="D45" s="155">
        <v>0</v>
      </c>
      <c r="E45" s="159"/>
      <c r="F45" s="159"/>
      <c r="G45" s="155">
        <v>0.18832391713747645</v>
      </c>
      <c r="H45" s="160"/>
      <c r="I45" s="160"/>
      <c r="J45" s="155">
        <v>1.9460138104205902</v>
      </c>
      <c r="K45" s="160"/>
      <c r="L45" s="160"/>
      <c r="M45" s="155">
        <v>6.214689265536723</v>
      </c>
      <c r="N45" s="160"/>
      <c r="O45" s="160"/>
      <c r="P45" s="155">
        <v>12.93157564344005</v>
      </c>
      <c r="Q45" s="159"/>
      <c r="R45" s="159"/>
      <c r="S45" s="155">
        <v>14.375392341494036</v>
      </c>
      <c r="T45" s="159"/>
      <c r="U45" s="159"/>
      <c r="V45" s="155">
        <v>15.128688010043943</v>
      </c>
      <c r="W45" s="159"/>
      <c r="X45" s="159"/>
      <c r="Y45" s="155">
        <v>12.429378531073446</v>
      </c>
      <c r="Z45" s="159"/>
      <c r="AA45" s="159"/>
      <c r="AB45" s="155">
        <v>9.416195856873824</v>
      </c>
      <c r="AC45" s="159"/>
      <c r="AD45" s="159"/>
      <c r="AE45" s="155">
        <v>7.281858129315756</v>
      </c>
      <c r="AF45" s="159"/>
      <c r="AG45" s="159"/>
      <c r="AH45" s="47">
        <v>20.087884494664156</v>
      </c>
      <c r="AI45" s="94"/>
      <c r="AJ45" s="33"/>
      <c r="AK45" s="33"/>
    </row>
    <row r="46" spans="2:37" ht="15">
      <c r="B46" s="42" t="s">
        <v>40</v>
      </c>
      <c r="C46" s="61"/>
      <c r="D46" s="155">
        <v>0.13531799729364005</v>
      </c>
      <c r="E46" s="159"/>
      <c r="F46" s="159"/>
      <c r="G46" s="155">
        <v>0</v>
      </c>
      <c r="H46" s="160"/>
      <c r="I46" s="160"/>
      <c r="J46" s="155">
        <v>0.4059539918809202</v>
      </c>
      <c r="K46" s="160"/>
      <c r="L46" s="160"/>
      <c r="M46" s="155">
        <v>3.2476319350473615</v>
      </c>
      <c r="N46" s="160"/>
      <c r="O46" s="160"/>
      <c r="P46" s="155">
        <v>5.683355886332882</v>
      </c>
      <c r="Q46" s="159"/>
      <c r="R46" s="159"/>
      <c r="S46" s="155">
        <v>9.607577807848443</v>
      </c>
      <c r="T46" s="159"/>
      <c r="U46" s="159"/>
      <c r="V46" s="155">
        <v>12.449255751014885</v>
      </c>
      <c r="W46" s="159"/>
      <c r="X46" s="159"/>
      <c r="Y46" s="155">
        <v>14.749661705006766</v>
      </c>
      <c r="Z46" s="159"/>
      <c r="AA46" s="159"/>
      <c r="AB46" s="155">
        <v>11.096075778078484</v>
      </c>
      <c r="AC46" s="159"/>
      <c r="AD46" s="159"/>
      <c r="AE46" s="155">
        <v>10.554803788903925</v>
      </c>
      <c r="AF46" s="159"/>
      <c r="AG46" s="159"/>
      <c r="AH46" s="47">
        <v>32.070365358592696</v>
      </c>
      <c r="AI46" s="94"/>
      <c r="AJ46" s="33"/>
      <c r="AK46" s="33"/>
    </row>
    <row r="47" spans="2:37" ht="15">
      <c r="B47" s="63" t="s">
        <v>41</v>
      </c>
      <c r="C47" s="64"/>
      <c r="D47" s="417">
        <v>0</v>
      </c>
      <c r="E47" s="418"/>
      <c r="F47" s="418"/>
      <c r="G47" s="417">
        <v>3.753351206434316</v>
      </c>
      <c r="H47" s="419"/>
      <c r="I47" s="419"/>
      <c r="J47" s="417">
        <v>26.273458445040216</v>
      </c>
      <c r="K47" s="419"/>
      <c r="L47" s="419"/>
      <c r="M47" s="417">
        <v>31.367292225201073</v>
      </c>
      <c r="N47" s="419"/>
      <c r="O47" s="419"/>
      <c r="P47" s="417">
        <v>24.128686327077748</v>
      </c>
      <c r="Q47" s="418"/>
      <c r="R47" s="418"/>
      <c r="S47" s="417">
        <v>7.506702412868632</v>
      </c>
      <c r="T47" s="418"/>
      <c r="U47" s="418"/>
      <c r="V47" s="417">
        <v>2.680965147453083</v>
      </c>
      <c r="W47" s="418"/>
      <c r="X47" s="418"/>
      <c r="Y47" s="417">
        <v>1.3404825737265416</v>
      </c>
      <c r="Z47" s="418"/>
      <c r="AA47" s="418"/>
      <c r="AB47" s="417">
        <v>1.3404825737265416</v>
      </c>
      <c r="AC47" s="418"/>
      <c r="AD47" s="418"/>
      <c r="AE47" s="417">
        <v>0.2680965147453083</v>
      </c>
      <c r="AF47" s="418"/>
      <c r="AG47" s="418"/>
      <c r="AH47" s="417">
        <v>1.3404825737265416</v>
      </c>
      <c r="AI47" s="420"/>
      <c r="AJ47" s="33"/>
      <c r="AK47" s="33"/>
    </row>
    <row r="48" spans="2:37" ht="15">
      <c r="B48" s="42" t="s">
        <v>42</v>
      </c>
      <c r="C48" s="61"/>
      <c r="D48" s="155">
        <v>0</v>
      </c>
      <c r="E48" s="159"/>
      <c r="F48" s="159"/>
      <c r="G48" s="155">
        <v>0</v>
      </c>
      <c r="H48" s="160"/>
      <c r="I48" s="160"/>
      <c r="J48" s="155">
        <v>0</v>
      </c>
      <c r="K48" s="160"/>
      <c r="L48" s="160"/>
      <c r="M48" s="155">
        <v>1.1857707509881423</v>
      </c>
      <c r="N48" s="160"/>
      <c r="O48" s="160"/>
      <c r="P48" s="155">
        <v>2.075098814229249</v>
      </c>
      <c r="Q48" s="159"/>
      <c r="R48" s="159"/>
      <c r="S48" s="155">
        <v>6.719367588932807</v>
      </c>
      <c r="T48" s="159"/>
      <c r="U48" s="159"/>
      <c r="V48" s="155">
        <v>10.869565217391305</v>
      </c>
      <c r="W48" s="159"/>
      <c r="X48" s="159"/>
      <c r="Y48" s="155">
        <v>19.565217391304348</v>
      </c>
      <c r="Z48" s="159"/>
      <c r="AA48" s="159"/>
      <c r="AB48" s="155">
        <v>18.675889328063242</v>
      </c>
      <c r="AC48" s="159"/>
      <c r="AD48" s="159"/>
      <c r="AE48" s="155">
        <v>14.42687747035573</v>
      </c>
      <c r="AF48" s="159"/>
      <c r="AG48" s="159"/>
      <c r="AH48" s="47">
        <v>26.48221343873518</v>
      </c>
      <c r="AI48" s="94"/>
      <c r="AJ48" s="33"/>
      <c r="AK48" s="33"/>
    </row>
    <row r="49" spans="2:37" ht="15">
      <c r="B49" s="42" t="s">
        <v>43</v>
      </c>
      <c r="C49" s="61"/>
      <c r="D49" s="155">
        <v>0.1697792869269949</v>
      </c>
      <c r="E49" s="159"/>
      <c r="F49" s="159"/>
      <c r="G49" s="155">
        <v>0.5093378607809848</v>
      </c>
      <c r="H49" s="160"/>
      <c r="I49" s="160"/>
      <c r="J49" s="155">
        <v>3.904923599320883</v>
      </c>
      <c r="K49" s="160"/>
      <c r="L49" s="160"/>
      <c r="M49" s="155">
        <v>8.149405772495756</v>
      </c>
      <c r="N49" s="160"/>
      <c r="O49" s="160"/>
      <c r="P49" s="155">
        <v>16.808149405772497</v>
      </c>
      <c r="Q49" s="159"/>
      <c r="R49" s="159"/>
      <c r="S49" s="155">
        <v>16.808149405772497</v>
      </c>
      <c r="T49" s="159"/>
      <c r="U49" s="159"/>
      <c r="V49" s="155">
        <v>13.073005093378608</v>
      </c>
      <c r="W49" s="159"/>
      <c r="X49" s="159"/>
      <c r="Y49" s="155">
        <v>10.69609507640068</v>
      </c>
      <c r="Z49" s="159"/>
      <c r="AA49" s="159"/>
      <c r="AB49" s="155">
        <v>10.0169779286927</v>
      </c>
      <c r="AC49" s="159"/>
      <c r="AD49" s="159"/>
      <c r="AE49" s="155">
        <v>8.488964346349745</v>
      </c>
      <c r="AF49" s="159"/>
      <c r="AG49" s="159"/>
      <c r="AH49" s="47">
        <v>11.37521222410866</v>
      </c>
      <c r="AI49" s="94"/>
      <c r="AJ49" s="33"/>
      <c r="AK49" s="33"/>
    </row>
    <row r="50" spans="2:37" ht="15">
      <c r="B50" s="42" t="s">
        <v>44</v>
      </c>
      <c r="C50" s="61"/>
      <c r="D50" s="155">
        <v>0</v>
      </c>
      <c r="E50" s="159"/>
      <c r="F50" s="159"/>
      <c r="G50" s="155">
        <v>1.0178117048346056</v>
      </c>
      <c r="H50" s="160"/>
      <c r="I50" s="160"/>
      <c r="J50" s="155">
        <v>3.053435114503817</v>
      </c>
      <c r="K50" s="160"/>
      <c r="L50" s="160"/>
      <c r="M50" s="155">
        <v>8.9058524173028</v>
      </c>
      <c r="N50" s="160"/>
      <c r="O50" s="160"/>
      <c r="P50" s="155">
        <v>14.50381679389313</v>
      </c>
      <c r="Q50" s="159"/>
      <c r="R50" s="159"/>
      <c r="S50" s="155">
        <v>13.994910941475826</v>
      </c>
      <c r="T50" s="159"/>
      <c r="U50" s="159"/>
      <c r="V50" s="155">
        <v>10.687022900763358</v>
      </c>
      <c r="W50" s="159"/>
      <c r="X50" s="159"/>
      <c r="Y50" s="155">
        <v>9.414758269720101</v>
      </c>
      <c r="Z50" s="159"/>
      <c r="AA50" s="159"/>
      <c r="AB50" s="155">
        <v>7.379134860050891</v>
      </c>
      <c r="AC50" s="159"/>
      <c r="AD50" s="159"/>
      <c r="AE50" s="155">
        <v>8.651399491094148</v>
      </c>
      <c r="AF50" s="159"/>
      <c r="AG50" s="159"/>
      <c r="AH50" s="47">
        <v>22.391857506361323</v>
      </c>
      <c r="AI50" s="94"/>
      <c r="AJ50" s="33"/>
      <c r="AK50" s="33"/>
    </row>
    <row r="51" spans="2:37" ht="15">
      <c r="B51" s="42" t="s">
        <v>45</v>
      </c>
      <c r="C51" s="61"/>
      <c r="D51" s="155">
        <v>0</v>
      </c>
      <c r="E51" s="159"/>
      <c r="F51" s="159"/>
      <c r="G51" s="155">
        <v>0.7452574525745257</v>
      </c>
      <c r="H51" s="160"/>
      <c r="I51" s="160"/>
      <c r="J51" s="155">
        <v>3.048780487804878</v>
      </c>
      <c r="K51" s="160"/>
      <c r="L51" s="160"/>
      <c r="M51" s="155">
        <v>7.384823848238482</v>
      </c>
      <c r="N51" s="160"/>
      <c r="O51" s="160"/>
      <c r="P51" s="155">
        <v>10.772357723577235</v>
      </c>
      <c r="Q51" s="159"/>
      <c r="R51" s="159"/>
      <c r="S51" s="155">
        <v>13.008130081300813</v>
      </c>
      <c r="T51" s="159"/>
      <c r="U51" s="159"/>
      <c r="V51" s="155">
        <v>14.227642276422765</v>
      </c>
      <c r="W51" s="159"/>
      <c r="X51" s="159"/>
      <c r="Y51" s="155">
        <v>13.279132791327914</v>
      </c>
      <c r="Z51" s="159"/>
      <c r="AA51" s="159"/>
      <c r="AB51" s="155">
        <v>10.433604336043361</v>
      </c>
      <c r="AC51" s="159"/>
      <c r="AD51" s="159"/>
      <c r="AE51" s="155">
        <v>7.317073170731708</v>
      </c>
      <c r="AF51" s="159"/>
      <c r="AG51" s="159"/>
      <c r="AH51" s="47">
        <v>19.78319783197832</v>
      </c>
      <c r="AI51" s="94"/>
      <c r="AJ51" s="33"/>
      <c r="AK51" s="33"/>
    </row>
    <row r="52" spans="2:37" ht="15">
      <c r="B52" s="63" t="s">
        <v>46</v>
      </c>
      <c r="C52" s="64"/>
      <c r="D52" s="417">
        <v>0</v>
      </c>
      <c r="E52" s="418"/>
      <c r="F52" s="418"/>
      <c r="G52" s="417">
        <v>0</v>
      </c>
      <c r="H52" s="419"/>
      <c r="I52" s="419"/>
      <c r="J52" s="417">
        <v>0.8403361344537815</v>
      </c>
      <c r="K52" s="419"/>
      <c r="L52" s="419"/>
      <c r="M52" s="417">
        <v>3.361344537815126</v>
      </c>
      <c r="N52" s="419"/>
      <c r="O52" s="419"/>
      <c r="P52" s="417">
        <v>5.882352941176471</v>
      </c>
      <c r="Q52" s="418"/>
      <c r="R52" s="418"/>
      <c r="S52" s="417">
        <v>13.445378151260504</v>
      </c>
      <c r="T52" s="418"/>
      <c r="U52" s="418"/>
      <c r="V52" s="417">
        <v>36.134453781512605</v>
      </c>
      <c r="W52" s="418"/>
      <c r="X52" s="418"/>
      <c r="Y52" s="417">
        <v>11.764705882352942</v>
      </c>
      <c r="Z52" s="418"/>
      <c r="AA52" s="418"/>
      <c r="AB52" s="417">
        <v>14.285714285714286</v>
      </c>
      <c r="AC52" s="418"/>
      <c r="AD52" s="418"/>
      <c r="AE52" s="417">
        <v>5.042016806722689</v>
      </c>
      <c r="AF52" s="418"/>
      <c r="AG52" s="418"/>
      <c r="AH52" s="417">
        <v>9.243697478991596</v>
      </c>
      <c r="AI52" s="420"/>
      <c r="AJ52" s="33"/>
      <c r="AK52" s="33"/>
    </row>
    <row r="53" spans="2:37" ht="15">
      <c r="B53" s="42" t="s">
        <v>47</v>
      </c>
      <c r="C53" s="61"/>
      <c r="D53" s="155">
        <v>0</v>
      </c>
      <c r="E53" s="164"/>
      <c r="F53" s="164"/>
      <c r="G53" s="155">
        <v>0</v>
      </c>
      <c r="H53" s="160"/>
      <c r="I53" s="160"/>
      <c r="J53" s="155">
        <v>1.3513513513513513</v>
      </c>
      <c r="K53" s="160"/>
      <c r="L53" s="160"/>
      <c r="M53" s="155">
        <v>6.756756756756757</v>
      </c>
      <c r="N53" s="160"/>
      <c r="O53" s="160"/>
      <c r="P53" s="155">
        <v>6.756756756756757</v>
      </c>
      <c r="Q53" s="159"/>
      <c r="R53" s="159"/>
      <c r="S53" s="155">
        <v>14.864864864864865</v>
      </c>
      <c r="T53" s="159"/>
      <c r="U53" s="159"/>
      <c r="V53" s="155">
        <v>12.162162162162161</v>
      </c>
      <c r="W53" s="159"/>
      <c r="X53" s="159"/>
      <c r="Y53" s="155">
        <v>14.864864864864865</v>
      </c>
      <c r="Z53" s="159"/>
      <c r="AA53" s="159"/>
      <c r="AB53" s="155">
        <v>13.513513513513514</v>
      </c>
      <c r="AC53" s="159"/>
      <c r="AD53" s="159"/>
      <c r="AE53" s="155">
        <v>13.513513513513514</v>
      </c>
      <c r="AF53" s="159"/>
      <c r="AG53" s="159"/>
      <c r="AH53" s="47">
        <v>16.216216216216218</v>
      </c>
      <c r="AI53" s="94"/>
      <c r="AJ53" s="33"/>
      <c r="AK53" s="33"/>
    </row>
    <row r="54" spans="2:37" ht="15">
      <c r="B54" s="42" t="s">
        <v>48</v>
      </c>
      <c r="C54" s="61"/>
      <c r="D54" s="155">
        <v>0</v>
      </c>
      <c r="E54" s="159"/>
      <c r="F54" s="159"/>
      <c r="G54" s="155">
        <v>0</v>
      </c>
      <c r="H54" s="160"/>
      <c r="I54" s="160"/>
      <c r="J54" s="155">
        <v>0</v>
      </c>
      <c r="K54" s="160"/>
      <c r="L54" s="160"/>
      <c r="M54" s="155">
        <v>2.1108179419525066</v>
      </c>
      <c r="N54" s="160"/>
      <c r="O54" s="160"/>
      <c r="P54" s="155">
        <v>6.332453825857519</v>
      </c>
      <c r="Q54" s="159"/>
      <c r="R54" s="159"/>
      <c r="S54" s="155">
        <v>9.49868073878628</v>
      </c>
      <c r="T54" s="159"/>
      <c r="U54" s="159"/>
      <c r="V54" s="155">
        <v>12.401055408970976</v>
      </c>
      <c r="W54" s="159"/>
      <c r="X54" s="159"/>
      <c r="Y54" s="155">
        <v>13.192612137203167</v>
      </c>
      <c r="Z54" s="159"/>
      <c r="AA54" s="159"/>
      <c r="AB54" s="155">
        <v>11.87335092348285</v>
      </c>
      <c r="AC54" s="159"/>
      <c r="AD54" s="159"/>
      <c r="AE54" s="155">
        <v>11.609498680738787</v>
      </c>
      <c r="AF54" s="159"/>
      <c r="AG54" s="159"/>
      <c r="AH54" s="47">
        <v>32.98153034300792</v>
      </c>
      <c r="AI54" s="94"/>
      <c r="AJ54" s="33"/>
      <c r="AK54" s="33"/>
    </row>
    <row r="55" spans="2:37" ht="15">
      <c r="B55" s="42" t="s">
        <v>49</v>
      </c>
      <c r="C55" s="61"/>
      <c r="D55" s="155">
        <v>0</v>
      </c>
      <c r="E55" s="159"/>
      <c r="F55" s="159"/>
      <c r="G55" s="155">
        <v>4.237288135593221</v>
      </c>
      <c r="H55" s="160"/>
      <c r="I55" s="160"/>
      <c r="J55" s="155">
        <v>22.88135593220339</v>
      </c>
      <c r="K55" s="160"/>
      <c r="L55" s="160"/>
      <c r="M55" s="155">
        <v>24.01129943502825</v>
      </c>
      <c r="N55" s="160"/>
      <c r="O55" s="160"/>
      <c r="P55" s="155">
        <v>19.491525423728813</v>
      </c>
      <c r="Q55" s="159"/>
      <c r="R55" s="159"/>
      <c r="S55" s="155">
        <v>11.864406779661017</v>
      </c>
      <c r="T55" s="159"/>
      <c r="U55" s="159"/>
      <c r="V55" s="155">
        <v>7.909604519774011</v>
      </c>
      <c r="W55" s="159"/>
      <c r="X55" s="159"/>
      <c r="Y55" s="155">
        <v>3.9548022598870056</v>
      </c>
      <c r="Z55" s="159"/>
      <c r="AA55" s="159"/>
      <c r="AB55" s="155">
        <v>1.9774011299435028</v>
      </c>
      <c r="AC55" s="159"/>
      <c r="AD55" s="159"/>
      <c r="AE55" s="155">
        <v>1.694915254237288</v>
      </c>
      <c r="AF55" s="159"/>
      <c r="AG55" s="159"/>
      <c r="AH55" s="47">
        <v>1.9774011299435028</v>
      </c>
      <c r="AI55" s="94"/>
      <c r="AJ55" s="33"/>
      <c r="AK55" s="33"/>
    </row>
    <row r="56" spans="2:37" ht="15">
      <c r="B56" s="59" t="s">
        <v>50</v>
      </c>
      <c r="C56" s="62"/>
      <c r="D56" s="161">
        <v>0.16556291390728478</v>
      </c>
      <c r="E56" s="162"/>
      <c r="F56" s="162"/>
      <c r="G56" s="161">
        <v>0.6622516556291391</v>
      </c>
      <c r="H56" s="163"/>
      <c r="I56" s="163"/>
      <c r="J56" s="161">
        <v>3.642384105960265</v>
      </c>
      <c r="K56" s="163"/>
      <c r="L56" s="163"/>
      <c r="M56" s="161">
        <v>6.125827814569536</v>
      </c>
      <c r="N56" s="163"/>
      <c r="O56" s="163"/>
      <c r="P56" s="161">
        <v>9.105960264900663</v>
      </c>
      <c r="Q56" s="162"/>
      <c r="R56" s="162"/>
      <c r="S56" s="161">
        <v>14.072847682119205</v>
      </c>
      <c r="T56" s="162"/>
      <c r="U56" s="162"/>
      <c r="V56" s="161">
        <v>10.76158940397351</v>
      </c>
      <c r="W56" s="162"/>
      <c r="X56" s="162"/>
      <c r="Y56" s="161">
        <v>11.092715231788079</v>
      </c>
      <c r="Z56" s="162"/>
      <c r="AA56" s="162"/>
      <c r="AB56" s="161">
        <v>8.609271523178808</v>
      </c>
      <c r="AC56" s="162"/>
      <c r="AD56" s="162"/>
      <c r="AE56" s="161">
        <v>8.278145695364238</v>
      </c>
      <c r="AF56" s="162"/>
      <c r="AG56" s="162"/>
      <c r="AH56" s="161">
        <v>27.483443708609272</v>
      </c>
      <c r="AI56" s="95"/>
      <c r="AJ56" s="33"/>
      <c r="AK56" s="33"/>
    </row>
    <row r="57" spans="2:37" ht="15">
      <c r="B57" s="42" t="s">
        <v>51</v>
      </c>
      <c r="C57" s="61"/>
      <c r="D57" s="47">
        <v>0</v>
      </c>
      <c r="E57" s="165"/>
      <c r="F57" s="165"/>
      <c r="G57" s="47">
        <v>0.17172295363480253</v>
      </c>
      <c r="H57" s="166"/>
      <c r="I57" s="166"/>
      <c r="J57" s="47">
        <v>1.0875787063537492</v>
      </c>
      <c r="K57" s="166"/>
      <c r="L57" s="166"/>
      <c r="M57" s="47">
        <v>2.1751574127074984</v>
      </c>
      <c r="N57" s="166"/>
      <c r="O57" s="166"/>
      <c r="P57" s="47">
        <v>4.979965655409273</v>
      </c>
      <c r="Q57" s="165"/>
      <c r="R57" s="165"/>
      <c r="S57" s="47">
        <v>7.842014882655982</v>
      </c>
      <c r="T57" s="165"/>
      <c r="U57" s="165"/>
      <c r="V57" s="47">
        <v>11.734401831711505</v>
      </c>
      <c r="W57" s="165"/>
      <c r="X57" s="165"/>
      <c r="Y57" s="47">
        <v>13.623354321694332</v>
      </c>
      <c r="Z57" s="165"/>
      <c r="AA57" s="165"/>
      <c r="AB57" s="47">
        <v>12.707498568975387</v>
      </c>
      <c r="AC57" s="165"/>
      <c r="AD57" s="165"/>
      <c r="AE57" s="47">
        <v>10.188895248998282</v>
      </c>
      <c r="AF57" s="165"/>
      <c r="AG57" s="165"/>
      <c r="AH57" s="47">
        <v>35.48941041785919</v>
      </c>
      <c r="AI57" s="94"/>
      <c r="AJ57" s="33"/>
      <c r="AK57" s="33"/>
    </row>
    <row r="58" spans="2:37" ht="15">
      <c r="B58" s="42" t="s">
        <v>52</v>
      </c>
      <c r="C58" s="61"/>
      <c r="D58" s="47">
        <v>0</v>
      </c>
      <c r="E58" s="165"/>
      <c r="F58" s="165"/>
      <c r="G58" s="47">
        <v>0</v>
      </c>
      <c r="H58" s="166"/>
      <c r="I58" s="166"/>
      <c r="J58" s="47">
        <v>3.1531531531531534</v>
      </c>
      <c r="K58" s="166"/>
      <c r="L58" s="166"/>
      <c r="M58" s="47">
        <v>1.8018018018018018</v>
      </c>
      <c r="N58" s="166"/>
      <c r="O58" s="166"/>
      <c r="P58" s="47">
        <v>8.558558558558559</v>
      </c>
      <c r="Q58" s="165"/>
      <c r="R58" s="165"/>
      <c r="S58" s="47">
        <v>16.216216216216218</v>
      </c>
      <c r="T58" s="165"/>
      <c r="U58" s="165"/>
      <c r="V58" s="47">
        <v>14.864864864864865</v>
      </c>
      <c r="W58" s="165"/>
      <c r="X58" s="165"/>
      <c r="Y58" s="47">
        <v>13.063063063063064</v>
      </c>
      <c r="Z58" s="165"/>
      <c r="AA58" s="165"/>
      <c r="AB58" s="47">
        <v>7.207207207207207</v>
      </c>
      <c r="AC58" s="165"/>
      <c r="AD58" s="165"/>
      <c r="AE58" s="47">
        <v>1.8018018018018018</v>
      </c>
      <c r="AF58" s="165"/>
      <c r="AG58" s="165"/>
      <c r="AH58" s="47">
        <v>33.333333333333336</v>
      </c>
      <c r="AI58" s="94"/>
      <c r="AJ58" s="33"/>
      <c r="AK58" s="33"/>
    </row>
    <row r="59" spans="2:37" ht="15">
      <c r="B59" s="42" t="s">
        <v>53</v>
      </c>
      <c r="C59" s="61"/>
      <c r="D59" s="155">
        <v>0</v>
      </c>
      <c r="E59" s="159"/>
      <c r="F59" s="159"/>
      <c r="G59" s="155">
        <v>0</v>
      </c>
      <c r="H59" s="160"/>
      <c r="I59" s="160"/>
      <c r="J59" s="155">
        <v>0.4048582995951417</v>
      </c>
      <c r="K59" s="160"/>
      <c r="L59" s="160"/>
      <c r="M59" s="155">
        <v>9.31174089068826</v>
      </c>
      <c r="N59" s="160"/>
      <c r="O59" s="160"/>
      <c r="P59" s="155">
        <v>21.45748987854251</v>
      </c>
      <c r="Q59" s="159"/>
      <c r="R59" s="159"/>
      <c r="S59" s="155">
        <v>15.384615384615385</v>
      </c>
      <c r="T59" s="159"/>
      <c r="U59" s="159"/>
      <c r="V59" s="155">
        <v>14.17004048582996</v>
      </c>
      <c r="W59" s="159"/>
      <c r="X59" s="159"/>
      <c r="Y59" s="155">
        <v>15.789473684210526</v>
      </c>
      <c r="Z59" s="159"/>
      <c r="AA59" s="159"/>
      <c r="AB59" s="155">
        <v>8.097165991902834</v>
      </c>
      <c r="AC59" s="159"/>
      <c r="AD59" s="159"/>
      <c r="AE59" s="155">
        <v>8.502024291497976</v>
      </c>
      <c r="AF59" s="159"/>
      <c r="AG59" s="159"/>
      <c r="AH59" s="47">
        <v>6.882591093117409</v>
      </c>
      <c r="AI59" s="94"/>
      <c r="AJ59" s="33"/>
      <c r="AK59" s="33"/>
    </row>
    <row r="60" spans="2:37" ht="15">
      <c r="B60" s="42" t="s">
        <v>54</v>
      </c>
      <c r="C60" s="61"/>
      <c r="D60" s="155">
        <v>0</v>
      </c>
      <c r="E60" s="159"/>
      <c r="F60" s="159"/>
      <c r="G60" s="155">
        <v>0.47337278106508873</v>
      </c>
      <c r="H60" s="160"/>
      <c r="I60" s="160"/>
      <c r="J60" s="155">
        <v>1.4201183431952662</v>
      </c>
      <c r="K60" s="160"/>
      <c r="L60" s="160"/>
      <c r="M60" s="155">
        <v>5.088757396449704</v>
      </c>
      <c r="N60" s="160"/>
      <c r="O60" s="160"/>
      <c r="P60" s="155">
        <v>11.479289940828401</v>
      </c>
      <c r="Q60" s="159"/>
      <c r="R60" s="159"/>
      <c r="S60" s="155">
        <v>14.911242603550296</v>
      </c>
      <c r="T60" s="159"/>
      <c r="U60" s="159"/>
      <c r="V60" s="155">
        <v>13.964497041420119</v>
      </c>
      <c r="W60" s="159"/>
      <c r="X60" s="159"/>
      <c r="Y60" s="155">
        <v>13.964497041420119</v>
      </c>
      <c r="Z60" s="159"/>
      <c r="AA60" s="159"/>
      <c r="AB60" s="155">
        <v>10.29585798816568</v>
      </c>
      <c r="AC60" s="159"/>
      <c r="AD60" s="159"/>
      <c r="AE60" s="155">
        <v>6.745562130177515</v>
      </c>
      <c r="AF60" s="159"/>
      <c r="AG60" s="159"/>
      <c r="AH60" s="47">
        <v>21.65680473372781</v>
      </c>
      <c r="AI60" s="94"/>
      <c r="AJ60" s="33"/>
      <c r="AK60" s="33"/>
    </row>
    <row r="61" spans="2:37" ht="15">
      <c r="B61" s="63" t="s">
        <v>55</v>
      </c>
      <c r="C61" s="64"/>
      <c r="D61" s="417">
        <v>0</v>
      </c>
      <c r="E61" s="418"/>
      <c r="F61" s="418"/>
      <c r="G61" s="417">
        <v>0.18975332068311196</v>
      </c>
      <c r="H61" s="419"/>
      <c r="I61" s="419"/>
      <c r="J61" s="417">
        <v>1.3282732447817838</v>
      </c>
      <c r="K61" s="419"/>
      <c r="L61" s="419"/>
      <c r="M61" s="417">
        <v>3.795066413662239</v>
      </c>
      <c r="N61" s="419"/>
      <c r="O61" s="419"/>
      <c r="P61" s="417">
        <v>11.574952561669829</v>
      </c>
      <c r="Q61" s="418"/>
      <c r="R61" s="418"/>
      <c r="S61" s="417">
        <v>11.954459203036054</v>
      </c>
      <c r="T61" s="418"/>
      <c r="U61" s="418"/>
      <c r="V61" s="417">
        <v>11.385199240986717</v>
      </c>
      <c r="W61" s="418"/>
      <c r="X61" s="418"/>
      <c r="Y61" s="417">
        <v>9.867172675521822</v>
      </c>
      <c r="Z61" s="418"/>
      <c r="AA61" s="418"/>
      <c r="AB61" s="417">
        <v>7.7798861480075905</v>
      </c>
      <c r="AC61" s="418"/>
      <c r="AD61" s="418"/>
      <c r="AE61" s="417">
        <v>6.261859582542694</v>
      </c>
      <c r="AF61" s="418"/>
      <c r="AG61" s="418"/>
      <c r="AH61" s="417">
        <v>35.863377609108156</v>
      </c>
      <c r="AI61" s="420"/>
      <c r="AJ61" s="33"/>
      <c r="AK61" s="33"/>
    </row>
    <row r="62" spans="2:37" ht="15">
      <c r="B62" s="42" t="s">
        <v>56</v>
      </c>
      <c r="C62" s="61"/>
      <c r="D62" s="155">
        <v>1.9031141868512111</v>
      </c>
      <c r="E62" s="159"/>
      <c r="F62" s="159"/>
      <c r="G62" s="155">
        <v>10.899653979238755</v>
      </c>
      <c r="H62" s="160"/>
      <c r="I62" s="160"/>
      <c r="J62" s="155">
        <v>17.647058823529413</v>
      </c>
      <c r="K62" s="160"/>
      <c r="L62" s="160"/>
      <c r="M62" s="155">
        <v>19.896193771626297</v>
      </c>
      <c r="N62" s="160"/>
      <c r="O62" s="160"/>
      <c r="P62" s="155">
        <v>16.955017301038062</v>
      </c>
      <c r="Q62" s="159"/>
      <c r="R62" s="159"/>
      <c r="S62" s="155">
        <v>12.110726643598616</v>
      </c>
      <c r="T62" s="159"/>
      <c r="U62" s="159"/>
      <c r="V62" s="155">
        <v>8.823529411764707</v>
      </c>
      <c r="W62" s="159"/>
      <c r="X62" s="159"/>
      <c r="Y62" s="155">
        <v>4.1522491349480966</v>
      </c>
      <c r="Z62" s="159"/>
      <c r="AA62" s="159"/>
      <c r="AB62" s="155">
        <v>3.4602076124567476</v>
      </c>
      <c r="AC62" s="159"/>
      <c r="AD62" s="159"/>
      <c r="AE62" s="155">
        <v>2.9411764705882355</v>
      </c>
      <c r="AF62" s="159"/>
      <c r="AG62" s="159"/>
      <c r="AH62" s="47">
        <v>1.2110726643598615</v>
      </c>
      <c r="AI62" s="94"/>
      <c r="AJ62" s="33"/>
      <c r="AK62" s="33"/>
    </row>
    <row r="63" spans="2:37" ht="15">
      <c r="B63" s="42" t="s">
        <v>57</v>
      </c>
      <c r="C63" s="61"/>
      <c r="D63" s="155">
        <v>0</v>
      </c>
      <c r="E63" s="159"/>
      <c r="F63" s="159"/>
      <c r="G63" s="155">
        <v>0</v>
      </c>
      <c r="H63" s="160"/>
      <c r="I63" s="160"/>
      <c r="J63" s="155">
        <v>0.9722222222222222</v>
      </c>
      <c r="K63" s="160"/>
      <c r="L63" s="160"/>
      <c r="M63" s="155">
        <v>2.638888888888889</v>
      </c>
      <c r="N63" s="160"/>
      <c r="O63" s="160"/>
      <c r="P63" s="155">
        <v>9.583333333333334</v>
      </c>
      <c r="Q63" s="159"/>
      <c r="R63" s="159"/>
      <c r="S63" s="155">
        <v>15.833333333333334</v>
      </c>
      <c r="T63" s="159"/>
      <c r="U63" s="159"/>
      <c r="V63" s="155">
        <v>19.72222222222222</v>
      </c>
      <c r="W63" s="159"/>
      <c r="X63" s="159"/>
      <c r="Y63" s="155">
        <v>18.055555555555557</v>
      </c>
      <c r="Z63" s="159"/>
      <c r="AA63" s="159"/>
      <c r="AB63" s="155">
        <v>10.555555555555555</v>
      </c>
      <c r="AC63" s="159"/>
      <c r="AD63" s="159"/>
      <c r="AE63" s="155">
        <v>6.666666666666667</v>
      </c>
      <c r="AF63" s="159"/>
      <c r="AG63" s="159"/>
      <c r="AH63" s="47">
        <v>15.972222222222223</v>
      </c>
      <c r="AI63" s="94"/>
      <c r="AJ63" s="33"/>
      <c r="AK63" s="33"/>
    </row>
    <row r="64" spans="2:37" ht="15">
      <c r="B64" s="42" t="s">
        <v>58</v>
      </c>
      <c r="C64" s="61"/>
      <c r="D64" s="155">
        <v>0</v>
      </c>
      <c r="E64" s="165"/>
      <c r="F64" s="165"/>
      <c r="G64" s="47">
        <v>0</v>
      </c>
      <c r="H64" s="166"/>
      <c r="I64" s="166"/>
      <c r="J64" s="47">
        <v>0.7092198581560284</v>
      </c>
      <c r="K64" s="166"/>
      <c r="L64" s="166"/>
      <c r="M64" s="47">
        <v>12.056737588652481</v>
      </c>
      <c r="N64" s="166"/>
      <c r="O64" s="166"/>
      <c r="P64" s="47">
        <v>18.43971631205674</v>
      </c>
      <c r="Q64" s="165"/>
      <c r="R64" s="165"/>
      <c r="S64" s="47">
        <v>17.02127659574468</v>
      </c>
      <c r="T64" s="165"/>
      <c r="U64" s="165"/>
      <c r="V64" s="47">
        <v>24.822695035460992</v>
      </c>
      <c r="W64" s="165"/>
      <c r="X64" s="165"/>
      <c r="Y64" s="47">
        <v>10.638297872340425</v>
      </c>
      <c r="Z64" s="165"/>
      <c r="AA64" s="165"/>
      <c r="AB64" s="47">
        <v>7.092198581560283</v>
      </c>
      <c r="AC64" s="165"/>
      <c r="AD64" s="165"/>
      <c r="AE64" s="47">
        <v>4.964539007092198</v>
      </c>
      <c r="AF64" s="165"/>
      <c r="AG64" s="165"/>
      <c r="AH64" s="47">
        <v>4.25531914893617</v>
      </c>
      <c r="AI64" s="94"/>
      <c r="AJ64" s="33"/>
      <c r="AK64" s="33"/>
    </row>
    <row r="65" spans="2:37" ht="3" customHeight="1">
      <c r="B65" s="59"/>
      <c r="C65" s="62"/>
      <c r="D65" s="161"/>
      <c r="E65" s="162"/>
      <c r="F65" s="162"/>
      <c r="G65" s="161" t="s">
        <v>4</v>
      </c>
      <c r="H65" s="163" t="s">
        <v>4</v>
      </c>
      <c r="I65" s="163"/>
      <c r="J65" s="161" t="s">
        <v>4</v>
      </c>
      <c r="K65" s="163"/>
      <c r="L65" s="163"/>
      <c r="M65" s="161"/>
      <c r="N65" s="163"/>
      <c r="O65" s="163"/>
      <c r="P65" s="161"/>
      <c r="Q65" s="162"/>
      <c r="R65" s="162"/>
      <c r="S65" s="161"/>
      <c r="T65" s="162"/>
      <c r="U65" s="162"/>
      <c r="V65" s="161"/>
      <c r="W65" s="162"/>
      <c r="X65" s="162"/>
      <c r="Y65" s="161"/>
      <c r="Z65" s="162"/>
      <c r="AA65" s="162"/>
      <c r="AB65" s="161"/>
      <c r="AC65" s="162"/>
      <c r="AD65" s="162"/>
      <c r="AE65" s="161"/>
      <c r="AF65" s="162"/>
      <c r="AG65" s="162"/>
      <c r="AH65" s="161"/>
      <c r="AI65" s="95"/>
      <c r="AJ65" s="33"/>
      <c r="AK65" s="33"/>
    </row>
    <row r="66" spans="2:37" ht="3" customHeight="1">
      <c r="B66" s="42"/>
      <c r="C66" s="61"/>
      <c r="D66" s="47"/>
      <c r="E66" s="165"/>
      <c r="F66" s="165"/>
      <c r="G66" s="47" t="s">
        <v>4</v>
      </c>
      <c r="H66" s="166" t="s">
        <v>4</v>
      </c>
      <c r="I66" s="166"/>
      <c r="J66" s="47" t="s">
        <v>4</v>
      </c>
      <c r="K66" s="166"/>
      <c r="L66" s="166" t="s">
        <v>4</v>
      </c>
      <c r="M66" s="47" t="s">
        <v>4</v>
      </c>
      <c r="N66" s="166"/>
      <c r="O66" s="166"/>
      <c r="P66" s="47"/>
      <c r="Q66" s="165"/>
      <c r="R66" s="165"/>
      <c r="S66" s="47"/>
      <c r="T66" s="165"/>
      <c r="U66" s="165"/>
      <c r="V66" s="47"/>
      <c r="W66" s="165"/>
      <c r="X66" s="165"/>
      <c r="Y66" s="47"/>
      <c r="Z66" s="165"/>
      <c r="AA66" s="165"/>
      <c r="AB66" s="47"/>
      <c r="AC66" s="165"/>
      <c r="AD66" s="165"/>
      <c r="AE66" s="47"/>
      <c r="AF66" s="165"/>
      <c r="AG66" s="165"/>
      <c r="AH66" s="47"/>
      <c r="AI66" s="94"/>
      <c r="AJ66" s="33"/>
      <c r="AK66" s="33"/>
    </row>
    <row r="67" spans="2:37" ht="15">
      <c r="B67" s="42" t="s">
        <v>106</v>
      </c>
      <c r="C67" s="61"/>
      <c r="D67" s="47">
        <v>0.06964712125232156</v>
      </c>
      <c r="E67" s="73" t="s">
        <v>78</v>
      </c>
      <c r="F67" s="73"/>
      <c r="G67" s="47">
        <v>0.9153621650305122</v>
      </c>
      <c r="H67" s="167" t="s">
        <v>78</v>
      </c>
      <c r="I67" s="167"/>
      <c r="J67" s="47">
        <v>3.5287874767842933</v>
      </c>
      <c r="K67" s="167" t="s">
        <v>78</v>
      </c>
      <c r="L67" s="167"/>
      <c r="M67" s="47">
        <v>6.981294773149377</v>
      </c>
      <c r="N67" s="167" t="s">
        <v>78</v>
      </c>
      <c r="O67" s="167"/>
      <c r="P67" s="47">
        <v>11.103741045370125</v>
      </c>
      <c r="Q67" s="73" t="s">
        <v>78</v>
      </c>
      <c r="R67" s="73"/>
      <c r="S67" s="47">
        <v>13.614353940037144</v>
      </c>
      <c r="T67" s="73" t="s">
        <v>78</v>
      </c>
      <c r="U67" s="73"/>
      <c r="V67" s="47">
        <v>13.007429026266914</v>
      </c>
      <c r="W67" s="73" t="s">
        <v>78</v>
      </c>
      <c r="X67" s="73"/>
      <c r="Y67" s="47">
        <v>11.564738657468824</v>
      </c>
      <c r="Z67" s="73" t="s">
        <v>78</v>
      </c>
      <c r="AA67" s="73"/>
      <c r="AB67" s="47">
        <v>9.130405943221014</v>
      </c>
      <c r="AC67" s="73" t="s">
        <v>78</v>
      </c>
      <c r="AD67" s="73"/>
      <c r="AE67" s="47">
        <v>7.389227911912974</v>
      </c>
      <c r="AF67" s="73" t="s">
        <v>78</v>
      </c>
      <c r="AG67" s="73"/>
      <c r="AH67" s="47">
        <v>22.6950119395065</v>
      </c>
      <c r="AI67" s="168" t="s">
        <v>78</v>
      </c>
      <c r="AJ67" s="33"/>
      <c r="AK67" s="33"/>
    </row>
    <row r="68" spans="2:37" ht="3" customHeight="1" thickBot="1">
      <c r="B68" s="87"/>
      <c r="C68" s="138"/>
      <c r="D68" s="88"/>
      <c r="E68" s="88"/>
      <c r="F68" s="88"/>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146"/>
      <c r="AJ68" s="221"/>
      <c r="AK68" s="221"/>
    </row>
    <row r="69" spans="2:37" ht="15">
      <c r="B69" s="199" t="s">
        <v>4</v>
      </c>
      <c r="C69" s="22"/>
      <c r="D69" s="22"/>
      <c r="E69" s="22"/>
      <c r="F69" s="22"/>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11"/>
      <c r="AJ69" s="247"/>
      <c r="AK69" s="247"/>
    </row>
    <row r="70" spans="7:37" ht="12.75">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1"/>
      <c r="AJ70" s="244"/>
      <c r="AK70" s="244"/>
    </row>
    <row r="71" spans="7:35" ht="12.75">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1"/>
    </row>
    <row r="72" spans="8:40" ht="12.75">
      <c r="H72" s="33"/>
      <c r="I72" s="33"/>
      <c r="J72" s="33"/>
      <c r="K72" s="33"/>
      <c r="L72" s="33"/>
      <c r="M72" s="33"/>
      <c r="N72" s="33"/>
      <c r="AI72" s="11"/>
      <c r="AN72" s="32"/>
    </row>
    <row r="73" spans="4:35" ht="12.75">
      <c r="D73" s="30"/>
      <c r="AI73" s="11"/>
    </row>
    <row r="74" ht="12.75">
      <c r="AI74" s="11"/>
    </row>
    <row r="75" ht="12.75">
      <c r="AI75" s="11"/>
    </row>
    <row r="76" ht="12.75">
      <c r="AI76" s="11"/>
    </row>
    <row r="77" ht="12.75">
      <c r="AI77" s="11"/>
    </row>
    <row r="78" ht="12.75">
      <c r="AI78" s="11"/>
    </row>
    <row r="79" ht="12.75">
      <c r="AI79" s="11"/>
    </row>
    <row r="80" ht="12.75">
      <c r="AI80" s="11"/>
    </row>
    <row r="81" ht="12.75">
      <c r="AI81" s="11"/>
    </row>
    <row r="82" ht="12.75">
      <c r="AI82" s="11"/>
    </row>
    <row r="83" ht="12.75">
      <c r="AI83" s="11"/>
    </row>
    <row r="84" ht="12.75">
      <c r="AI84" s="11"/>
    </row>
    <row r="85" ht="12.75">
      <c r="AI85" s="11"/>
    </row>
    <row r="86" ht="12.75">
      <c r="AI86" s="11"/>
    </row>
    <row r="87" ht="12.75">
      <c r="AI87" s="11"/>
    </row>
    <row r="88" ht="12.75">
      <c r="AI88" s="11"/>
    </row>
    <row r="89" ht="12.75">
      <c r="AI89" s="11"/>
    </row>
    <row r="90" ht="12.75">
      <c r="AI90" s="11"/>
    </row>
    <row r="91" ht="12.75">
      <c r="AI91" s="11"/>
    </row>
    <row r="92" ht="12.75">
      <c r="AI92" s="11"/>
    </row>
    <row r="93" ht="12.75">
      <c r="AI93" s="11"/>
    </row>
    <row r="94" ht="12.75">
      <c r="AI94" s="11"/>
    </row>
    <row r="95" ht="12.75">
      <c r="AI95" s="11"/>
    </row>
    <row r="96" ht="12.75">
      <c r="AI96" s="11"/>
    </row>
    <row r="97" ht="12.75">
      <c r="AI97" s="11"/>
    </row>
    <row r="98" ht="12.75">
      <c r="AI98" s="11"/>
    </row>
    <row r="99" ht="12.75">
      <c r="AI99" s="11"/>
    </row>
    <row r="100" ht="12.75">
      <c r="AI100" s="11"/>
    </row>
    <row r="101" ht="12.75">
      <c r="AI101" s="11"/>
    </row>
    <row r="102" ht="12.75">
      <c r="AI102" s="11"/>
    </row>
    <row r="103" ht="12.75">
      <c r="AI103" s="11"/>
    </row>
    <row r="104" ht="12.75">
      <c r="AI104" s="11"/>
    </row>
    <row r="105" ht="12.75">
      <c r="AI105" s="11"/>
    </row>
    <row r="106" ht="12.75">
      <c r="AI106" s="11"/>
    </row>
    <row r="107" ht="12.75">
      <c r="AI107" s="11"/>
    </row>
    <row r="108" ht="12.75">
      <c r="AI108" s="11"/>
    </row>
    <row r="109" ht="12.75">
      <c r="AI109" s="11"/>
    </row>
    <row r="110" ht="12.75">
      <c r="AI110" s="11"/>
    </row>
    <row r="111" ht="12.75">
      <c r="AI111" s="11"/>
    </row>
    <row r="112" ht="12.75">
      <c r="AI112" s="11"/>
    </row>
    <row r="113" ht="12.75">
      <c r="AI113" s="11"/>
    </row>
    <row r="114" ht="12.75">
      <c r="AI114" s="11"/>
    </row>
    <row r="115" ht="12.75">
      <c r="AI115" s="11"/>
    </row>
    <row r="116" ht="12.75">
      <c r="AI116" s="11"/>
    </row>
    <row r="117" ht="12.75">
      <c r="AI117" s="11"/>
    </row>
    <row r="118" ht="12.75">
      <c r="AI118" s="11"/>
    </row>
    <row r="119" ht="12.75">
      <c r="AI119" s="11"/>
    </row>
    <row r="120" ht="12.75">
      <c r="AI120" s="11"/>
    </row>
    <row r="121" ht="12.75">
      <c r="AI121" s="11"/>
    </row>
    <row r="122" ht="12.75">
      <c r="AI122" s="11"/>
    </row>
    <row r="123" ht="12.75">
      <c r="AI123" s="11"/>
    </row>
    <row r="125" spans="7:35" ht="12.75">
      <c r="G125" s="12"/>
      <c r="H125" s="12"/>
      <c r="I125" s="12"/>
      <c r="J125" s="12"/>
      <c r="K125" s="12"/>
      <c r="L125" s="12"/>
      <c r="M125" s="12"/>
      <c r="N125" s="12"/>
      <c r="O125" s="12"/>
      <c r="P125" s="12"/>
      <c r="Q125" s="12"/>
      <c r="R125" s="12"/>
      <c r="V125" s="12"/>
      <c r="W125" s="12"/>
      <c r="X125" s="12"/>
      <c r="Y125" s="12"/>
      <c r="Z125" s="12"/>
      <c r="AA125" s="12"/>
      <c r="AB125" s="12"/>
      <c r="AC125" s="12"/>
      <c r="AD125" s="12"/>
      <c r="AE125" s="12"/>
      <c r="AF125" s="12"/>
      <c r="AG125" s="12"/>
      <c r="AI125" s="11"/>
    </row>
    <row r="126" spans="7:35" ht="12.75">
      <c r="G126" s="12"/>
      <c r="H126" s="12"/>
      <c r="I126" s="12"/>
      <c r="J126" s="12"/>
      <c r="K126" s="12"/>
      <c r="L126" s="12"/>
      <c r="M126" s="12"/>
      <c r="N126" s="12"/>
      <c r="O126" s="12"/>
      <c r="P126" s="12"/>
      <c r="Q126" s="12"/>
      <c r="R126" s="12"/>
      <c r="V126" s="12"/>
      <c r="W126" s="12"/>
      <c r="X126" s="12"/>
      <c r="Y126" s="12"/>
      <c r="Z126" s="12"/>
      <c r="AA126" s="12"/>
      <c r="AB126" s="12"/>
      <c r="AC126" s="12"/>
      <c r="AD126" s="12"/>
      <c r="AE126" s="12"/>
      <c r="AF126" s="12"/>
      <c r="AG126" s="12"/>
      <c r="AI126" s="11"/>
    </row>
    <row r="127" spans="7:35" ht="12.75">
      <c r="G127" s="12"/>
      <c r="H127" s="12"/>
      <c r="I127" s="12"/>
      <c r="J127" s="12"/>
      <c r="K127" s="12"/>
      <c r="L127" s="12"/>
      <c r="M127" s="12"/>
      <c r="N127" s="12"/>
      <c r="O127" s="12"/>
      <c r="P127" s="12"/>
      <c r="Q127" s="12"/>
      <c r="R127" s="12"/>
      <c r="V127" s="12"/>
      <c r="W127" s="12"/>
      <c r="X127" s="12"/>
      <c r="Y127" s="12"/>
      <c r="Z127" s="12"/>
      <c r="AA127" s="12"/>
      <c r="AB127" s="12"/>
      <c r="AC127" s="12"/>
      <c r="AD127" s="12"/>
      <c r="AE127" s="12"/>
      <c r="AF127" s="12"/>
      <c r="AG127" s="12"/>
      <c r="AI127" s="11"/>
    </row>
    <row r="128" spans="7:35" ht="12.75">
      <c r="G128" s="12"/>
      <c r="H128" s="12"/>
      <c r="I128" s="12"/>
      <c r="J128" s="12"/>
      <c r="K128" s="12"/>
      <c r="L128" s="12"/>
      <c r="M128" s="12"/>
      <c r="N128" s="12"/>
      <c r="O128" s="12"/>
      <c r="P128" s="12"/>
      <c r="Q128" s="12"/>
      <c r="R128" s="12"/>
      <c r="V128" s="12"/>
      <c r="W128" s="12"/>
      <c r="X128" s="12"/>
      <c r="Y128" s="12"/>
      <c r="Z128" s="12"/>
      <c r="AA128" s="12"/>
      <c r="AB128" s="12"/>
      <c r="AC128" s="12"/>
      <c r="AD128" s="12"/>
      <c r="AE128" s="12"/>
      <c r="AF128" s="12"/>
      <c r="AG128" s="12"/>
      <c r="AI128" s="11"/>
    </row>
    <row r="129" spans="7:35" ht="12.75">
      <c r="G129" s="12"/>
      <c r="H129" s="12"/>
      <c r="I129" s="12"/>
      <c r="J129" s="12"/>
      <c r="K129" s="12"/>
      <c r="L129" s="12"/>
      <c r="M129" s="12"/>
      <c r="N129" s="12"/>
      <c r="O129" s="12"/>
      <c r="P129" s="12"/>
      <c r="Q129" s="12"/>
      <c r="R129" s="12"/>
      <c r="V129" s="12"/>
      <c r="W129" s="12"/>
      <c r="X129" s="12"/>
      <c r="Y129" s="12"/>
      <c r="Z129" s="12"/>
      <c r="AA129" s="12"/>
      <c r="AB129" s="12"/>
      <c r="AC129" s="12"/>
      <c r="AD129" s="12"/>
      <c r="AE129" s="12"/>
      <c r="AF129" s="12"/>
      <c r="AG129" s="12"/>
      <c r="AI129" s="11"/>
    </row>
    <row r="130" spans="7:35" ht="12.75">
      <c r="G130" s="12"/>
      <c r="H130" s="12"/>
      <c r="I130" s="12"/>
      <c r="J130" s="12"/>
      <c r="K130" s="12"/>
      <c r="L130" s="12"/>
      <c r="M130" s="12"/>
      <c r="N130" s="12"/>
      <c r="O130" s="12"/>
      <c r="P130" s="12"/>
      <c r="Q130" s="12"/>
      <c r="R130" s="12"/>
      <c r="V130" s="12"/>
      <c r="W130" s="12"/>
      <c r="X130" s="12"/>
      <c r="Y130" s="12"/>
      <c r="Z130" s="12"/>
      <c r="AA130" s="12"/>
      <c r="AB130" s="12"/>
      <c r="AC130" s="12"/>
      <c r="AD130" s="12"/>
      <c r="AE130" s="12"/>
      <c r="AF130" s="12"/>
      <c r="AG130" s="12"/>
      <c r="AI130" s="11"/>
    </row>
    <row r="131" spans="7:35" ht="12.75">
      <c r="G131" s="12"/>
      <c r="H131" s="12"/>
      <c r="I131" s="12"/>
      <c r="J131" s="12"/>
      <c r="K131" s="12"/>
      <c r="L131" s="12"/>
      <c r="M131" s="12"/>
      <c r="N131" s="12"/>
      <c r="O131" s="12"/>
      <c r="P131" s="12"/>
      <c r="Q131" s="12"/>
      <c r="R131" s="12"/>
      <c r="V131" s="12"/>
      <c r="W131" s="12"/>
      <c r="X131" s="12"/>
      <c r="Y131" s="12"/>
      <c r="Z131" s="12"/>
      <c r="AA131" s="12"/>
      <c r="AB131" s="12"/>
      <c r="AC131" s="12"/>
      <c r="AD131" s="12"/>
      <c r="AE131" s="12"/>
      <c r="AF131" s="12"/>
      <c r="AG131" s="12"/>
      <c r="AI131" s="11"/>
    </row>
    <row r="132" spans="7:35" ht="12.75">
      <c r="G132" s="12"/>
      <c r="H132" s="12"/>
      <c r="I132" s="12"/>
      <c r="J132" s="12"/>
      <c r="K132" s="12"/>
      <c r="L132" s="12"/>
      <c r="M132" s="12"/>
      <c r="N132" s="12"/>
      <c r="O132" s="12"/>
      <c r="P132" s="12"/>
      <c r="Q132" s="12"/>
      <c r="R132" s="12"/>
      <c r="V132" s="12"/>
      <c r="W132" s="12"/>
      <c r="X132" s="12"/>
      <c r="Y132" s="12"/>
      <c r="Z132" s="12"/>
      <c r="AA132" s="12"/>
      <c r="AB132" s="12"/>
      <c r="AC132" s="12"/>
      <c r="AD132" s="12"/>
      <c r="AE132" s="12"/>
      <c r="AF132" s="12"/>
      <c r="AG132" s="12"/>
      <c r="AI132" s="11"/>
    </row>
    <row r="133" spans="7:35" ht="12.75">
      <c r="G133" s="12"/>
      <c r="H133" s="12"/>
      <c r="I133" s="12"/>
      <c r="J133" s="12"/>
      <c r="K133" s="12"/>
      <c r="L133" s="12"/>
      <c r="M133" s="12"/>
      <c r="N133" s="12"/>
      <c r="O133" s="12"/>
      <c r="P133" s="12"/>
      <c r="Q133" s="12"/>
      <c r="R133" s="12"/>
      <c r="V133" s="12"/>
      <c r="W133" s="12"/>
      <c r="X133" s="12"/>
      <c r="Y133" s="12"/>
      <c r="Z133" s="12"/>
      <c r="AA133" s="12"/>
      <c r="AB133" s="12"/>
      <c r="AC133" s="12"/>
      <c r="AD133" s="12"/>
      <c r="AE133" s="12"/>
      <c r="AF133" s="12"/>
      <c r="AG133" s="12"/>
      <c r="AI133" s="11"/>
    </row>
    <row r="134" spans="7:35" ht="12.75">
      <c r="G134" s="12"/>
      <c r="H134" s="12"/>
      <c r="I134" s="12"/>
      <c r="J134" s="12"/>
      <c r="K134" s="12"/>
      <c r="L134" s="12"/>
      <c r="M134" s="12"/>
      <c r="N134" s="12"/>
      <c r="O134" s="12"/>
      <c r="P134" s="12"/>
      <c r="Q134" s="12"/>
      <c r="R134" s="12"/>
      <c r="V134" s="12"/>
      <c r="W134" s="12"/>
      <c r="X134" s="12"/>
      <c r="Y134" s="12"/>
      <c r="Z134" s="12"/>
      <c r="AA134" s="12"/>
      <c r="AB134" s="12"/>
      <c r="AC134" s="12"/>
      <c r="AD134" s="12"/>
      <c r="AE134" s="12"/>
      <c r="AF134" s="12"/>
      <c r="AG134" s="12"/>
      <c r="AI134" s="11"/>
    </row>
    <row r="135" spans="7:35" ht="12.75">
      <c r="G135" s="12"/>
      <c r="H135" s="12"/>
      <c r="I135" s="12"/>
      <c r="J135" s="12"/>
      <c r="K135" s="12"/>
      <c r="L135" s="12"/>
      <c r="M135" s="12"/>
      <c r="N135" s="12"/>
      <c r="O135" s="12"/>
      <c r="P135" s="12"/>
      <c r="Q135" s="12"/>
      <c r="R135" s="12"/>
      <c r="V135" s="12"/>
      <c r="W135" s="12"/>
      <c r="X135" s="12"/>
      <c r="Y135" s="12"/>
      <c r="Z135" s="12"/>
      <c r="AA135" s="12"/>
      <c r="AB135" s="12"/>
      <c r="AC135" s="12"/>
      <c r="AD135" s="12"/>
      <c r="AE135" s="12"/>
      <c r="AF135" s="12"/>
      <c r="AG135" s="12"/>
      <c r="AI135" s="11"/>
    </row>
    <row r="136" spans="7:35" ht="12.75">
      <c r="G136" s="12"/>
      <c r="H136" s="12"/>
      <c r="I136" s="12"/>
      <c r="J136" s="12"/>
      <c r="K136" s="12"/>
      <c r="L136" s="12"/>
      <c r="M136" s="12"/>
      <c r="N136" s="12"/>
      <c r="O136" s="12"/>
      <c r="P136" s="12"/>
      <c r="Q136" s="12"/>
      <c r="R136" s="12"/>
      <c r="V136" s="12"/>
      <c r="W136" s="12"/>
      <c r="X136" s="12"/>
      <c r="Y136" s="12"/>
      <c r="Z136" s="12"/>
      <c r="AA136" s="12"/>
      <c r="AB136" s="12"/>
      <c r="AC136" s="12"/>
      <c r="AD136" s="12"/>
      <c r="AE136" s="12"/>
      <c r="AF136" s="12"/>
      <c r="AG136" s="12"/>
      <c r="AI136" s="11"/>
    </row>
    <row r="137" spans="7:35" ht="12.75">
      <c r="G137" s="12"/>
      <c r="H137" s="12"/>
      <c r="I137" s="12"/>
      <c r="J137" s="12"/>
      <c r="K137" s="12"/>
      <c r="L137" s="12"/>
      <c r="M137" s="12"/>
      <c r="N137" s="12"/>
      <c r="O137" s="12"/>
      <c r="P137" s="12"/>
      <c r="Q137" s="12"/>
      <c r="R137" s="12"/>
      <c r="V137" s="12"/>
      <c r="W137" s="12"/>
      <c r="X137" s="12"/>
      <c r="Y137" s="12"/>
      <c r="Z137" s="12"/>
      <c r="AA137" s="12"/>
      <c r="AB137" s="12"/>
      <c r="AC137" s="12"/>
      <c r="AD137" s="12"/>
      <c r="AE137" s="12"/>
      <c r="AF137" s="12"/>
      <c r="AG137" s="12"/>
      <c r="AI137" s="11"/>
    </row>
    <row r="138" spans="7:35" ht="12.75">
      <c r="G138" s="12"/>
      <c r="H138" s="12"/>
      <c r="I138" s="12"/>
      <c r="J138" s="12"/>
      <c r="K138" s="12"/>
      <c r="L138" s="12"/>
      <c r="M138" s="12"/>
      <c r="N138" s="12"/>
      <c r="O138" s="12"/>
      <c r="P138" s="12"/>
      <c r="Q138" s="12"/>
      <c r="R138" s="12"/>
      <c r="V138" s="12"/>
      <c r="W138" s="12"/>
      <c r="X138" s="12"/>
      <c r="Y138" s="12"/>
      <c r="Z138" s="12"/>
      <c r="AA138" s="12"/>
      <c r="AB138" s="12"/>
      <c r="AC138" s="12"/>
      <c r="AD138" s="12"/>
      <c r="AE138" s="12"/>
      <c r="AF138" s="12"/>
      <c r="AG138" s="12"/>
      <c r="AI138" s="11"/>
    </row>
    <row r="139" spans="7:35" ht="12.75">
      <c r="G139" s="12"/>
      <c r="H139" s="12"/>
      <c r="I139" s="12"/>
      <c r="J139" s="12"/>
      <c r="K139" s="12"/>
      <c r="L139" s="12"/>
      <c r="M139" s="12"/>
      <c r="N139" s="12"/>
      <c r="O139" s="12"/>
      <c r="V139" s="12"/>
      <c r="W139" s="12"/>
      <c r="X139" s="12"/>
      <c r="Y139" s="12"/>
      <c r="Z139" s="12"/>
      <c r="AA139" s="12"/>
      <c r="AB139" s="12"/>
      <c r="AC139" s="12"/>
      <c r="AD139" s="12"/>
      <c r="AE139" s="12"/>
      <c r="AF139" s="12"/>
      <c r="AG139" s="12"/>
      <c r="AI139" s="11"/>
    </row>
    <row r="140" spans="7:35" ht="12.75">
      <c r="G140" s="12"/>
      <c r="H140" s="12"/>
      <c r="I140" s="12"/>
      <c r="J140" s="12"/>
      <c r="K140" s="12"/>
      <c r="L140" s="12"/>
      <c r="M140" s="12"/>
      <c r="N140" s="12"/>
      <c r="O140" s="12"/>
      <c r="V140" s="12"/>
      <c r="W140" s="12"/>
      <c r="X140" s="12"/>
      <c r="Y140" s="12"/>
      <c r="Z140" s="12"/>
      <c r="AA140" s="12"/>
      <c r="AB140" s="12"/>
      <c r="AC140" s="12"/>
      <c r="AD140" s="12"/>
      <c r="AE140" s="12"/>
      <c r="AF140" s="12"/>
      <c r="AG140" s="12"/>
      <c r="AI140" s="11"/>
    </row>
    <row r="141" spans="22:35" ht="12.75">
      <c r="V141" s="12"/>
      <c r="W141" s="12"/>
      <c r="X141" s="12"/>
      <c r="Y141" s="12"/>
      <c r="Z141" s="12"/>
      <c r="AA141" s="12"/>
      <c r="AB141" s="12"/>
      <c r="AC141" s="12"/>
      <c r="AD141" s="12"/>
      <c r="AE141" s="12"/>
      <c r="AF141" s="12"/>
      <c r="AG141" s="12"/>
      <c r="AI141" s="11"/>
    </row>
    <row r="142" spans="22:35" ht="12.75">
      <c r="V142" s="12"/>
      <c r="W142" s="12"/>
      <c r="X142" s="12"/>
      <c r="Y142" s="12"/>
      <c r="Z142" s="12"/>
      <c r="AA142" s="12"/>
      <c r="AB142" s="12"/>
      <c r="AC142" s="12"/>
      <c r="AD142" s="12"/>
      <c r="AE142" s="12"/>
      <c r="AF142" s="12"/>
      <c r="AG142" s="12"/>
      <c r="AI142" s="11"/>
    </row>
    <row r="143" spans="22:35" ht="12.75">
      <c r="V143" s="12"/>
      <c r="W143" s="12"/>
      <c r="X143" s="12"/>
      <c r="Y143" s="12"/>
      <c r="Z143" s="12"/>
      <c r="AA143" s="12"/>
      <c r="AB143" s="12"/>
      <c r="AC143" s="12"/>
      <c r="AD143" s="12"/>
      <c r="AE143" s="12"/>
      <c r="AF143" s="12"/>
      <c r="AG143" s="12"/>
      <c r="AI143" s="11"/>
    </row>
    <row r="144" spans="22:35" ht="12.75">
      <c r="V144" s="12"/>
      <c r="W144" s="12"/>
      <c r="X144" s="12"/>
      <c r="Y144" s="12"/>
      <c r="Z144" s="12"/>
      <c r="AA144" s="12"/>
      <c r="AB144" s="12"/>
      <c r="AC144" s="12"/>
      <c r="AD144" s="12"/>
      <c r="AE144" s="12"/>
      <c r="AF144" s="12"/>
      <c r="AG144" s="12"/>
      <c r="AI144" s="11"/>
    </row>
    <row r="145" spans="22:35" ht="12.75">
      <c r="V145" s="12"/>
      <c r="W145" s="12"/>
      <c r="X145" s="12"/>
      <c r="Y145" s="12"/>
      <c r="Z145" s="12"/>
      <c r="AA145" s="12"/>
      <c r="AB145" s="12"/>
      <c r="AC145" s="12"/>
      <c r="AD145" s="12"/>
      <c r="AE145" s="12"/>
      <c r="AF145" s="12"/>
      <c r="AG145" s="12"/>
      <c r="AI145" s="11"/>
    </row>
    <row r="146" spans="22:35" ht="12.75">
      <c r="V146" s="12"/>
      <c r="W146" s="12"/>
      <c r="X146" s="12"/>
      <c r="Y146" s="12"/>
      <c r="Z146" s="12"/>
      <c r="AA146" s="12"/>
      <c r="AB146" s="12"/>
      <c r="AC146" s="12"/>
      <c r="AD146" s="12"/>
      <c r="AE146" s="12"/>
      <c r="AF146" s="12"/>
      <c r="AG146" s="12"/>
      <c r="AI146" s="11"/>
    </row>
    <row r="147" ht="12.75">
      <c r="AI147" s="11"/>
    </row>
    <row r="148" ht="12.75">
      <c r="AI148" s="11"/>
    </row>
    <row r="149" ht="12.75">
      <c r="AI149" s="11"/>
    </row>
    <row r="150" ht="12.75">
      <c r="AI150" s="11"/>
    </row>
    <row r="151" ht="12.75">
      <c r="AI151" s="11"/>
    </row>
    <row r="152" ht="12.75">
      <c r="AI152" s="11"/>
    </row>
    <row r="153" ht="12.75">
      <c r="AI153" s="11"/>
    </row>
    <row r="154" ht="12.75">
      <c r="AI154" s="11"/>
    </row>
    <row r="155" ht="12.75">
      <c r="AI155" s="11"/>
    </row>
    <row r="156" ht="12.75">
      <c r="AI156" s="11"/>
    </row>
    <row r="157" ht="12.75">
      <c r="AI157" s="11"/>
    </row>
    <row r="158" ht="12.75">
      <c r="AI158" s="11"/>
    </row>
    <row r="159" ht="12.75">
      <c r="AI159" s="11"/>
    </row>
    <row r="160" ht="12.75">
      <c r="AI160" s="11"/>
    </row>
    <row r="161" ht="12.75">
      <c r="AI161" s="11"/>
    </row>
    <row r="162" ht="12.75">
      <c r="AI162" s="11"/>
    </row>
    <row r="163" ht="12.75">
      <c r="AI163" s="11"/>
    </row>
    <row r="164" ht="12.75">
      <c r="AI164" s="11"/>
    </row>
    <row r="165" ht="12.75">
      <c r="AI165" s="11"/>
    </row>
    <row r="166" ht="12.75">
      <c r="AI166" s="11"/>
    </row>
    <row r="167" ht="12.75">
      <c r="AI167" s="11"/>
    </row>
    <row r="168" ht="12.75">
      <c r="AI168" s="11"/>
    </row>
    <row r="169" ht="12.75">
      <c r="AI169" s="11"/>
    </row>
    <row r="170" ht="12.75">
      <c r="AI170" s="11"/>
    </row>
    <row r="171" ht="12.75">
      <c r="AI171" s="11"/>
    </row>
    <row r="172" ht="12.75">
      <c r="AI172" s="11"/>
    </row>
    <row r="173" ht="12.75">
      <c r="AI173" s="11"/>
    </row>
    <row r="174" ht="12.75">
      <c r="AI174" s="11"/>
    </row>
    <row r="175" ht="12.75">
      <c r="AI175" s="11"/>
    </row>
    <row r="176" ht="12.75">
      <c r="AI176" s="11"/>
    </row>
    <row r="177" ht="12.75">
      <c r="AI177" s="11"/>
    </row>
    <row r="178" ht="12.75">
      <c r="AI178" s="11"/>
    </row>
    <row r="179" ht="12.75">
      <c r="AI179" s="11"/>
    </row>
    <row r="180" ht="12.75">
      <c r="AI180" s="11"/>
    </row>
    <row r="181" ht="12.75">
      <c r="AI181" s="11"/>
    </row>
    <row r="182" ht="12.75">
      <c r="AI182" s="11"/>
    </row>
    <row r="183" ht="12.75">
      <c r="AI183" s="11"/>
    </row>
    <row r="184" ht="12.75">
      <c r="AI184" s="11"/>
    </row>
    <row r="185" ht="12.75">
      <c r="AI185" s="11"/>
    </row>
    <row r="186" ht="12.75">
      <c r="AI186" s="11"/>
    </row>
    <row r="187" ht="12.75">
      <c r="AI187" s="11"/>
    </row>
    <row r="188" ht="12.75">
      <c r="AI188" s="11"/>
    </row>
    <row r="189" ht="12.75">
      <c r="AI189" s="11"/>
    </row>
    <row r="190" ht="12.75">
      <c r="AI190" s="11"/>
    </row>
    <row r="191" ht="12.75">
      <c r="AI191" s="11"/>
    </row>
    <row r="192" ht="12.75">
      <c r="AI192" s="11"/>
    </row>
    <row r="193" ht="12.75">
      <c r="AI193" s="11"/>
    </row>
    <row r="194" ht="12.75">
      <c r="AI194" s="11"/>
    </row>
    <row r="195" ht="12.75">
      <c r="AI195" s="11"/>
    </row>
    <row r="196" ht="12.75">
      <c r="AI196" s="11"/>
    </row>
    <row r="197" ht="12.75">
      <c r="AI197" s="11"/>
    </row>
    <row r="198" ht="12.75">
      <c r="AI198" s="11"/>
    </row>
    <row r="199" ht="12.75">
      <c r="AI199" s="11"/>
    </row>
    <row r="200" ht="12.75">
      <c r="AI200" s="11"/>
    </row>
    <row r="201" ht="12.75">
      <c r="AI201" s="11"/>
    </row>
    <row r="202" ht="12.75">
      <c r="AI202" s="11"/>
    </row>
    <row r="203" ht="12.75">
      <c r="AI203" s="11"/>
    </row>
    <row r="204" ht="12.75">
      <c r="AI204" s="11"/>
    </row>
    <row r="205" ht="12.75">
      <c r="AI205" s="11"/>
    </row>
    <row r="206" ht="12.75">
      <c r="AI206" s="11"/>
    </row>
    <row r="207" ht="12.75">
      <c r="AI207" s="11"/>
    </row>
    <row r="208" ht="12.75">
      <c r="AI208" s="11"/>
    </row>
    <row r="209" ht="12.75">
      <c r="AI209" s="11"/>
    </row>
    <row r="210" ht="12.75">
      <c r="AI210" s="11"/>
    </row>
    <row r="211" ht="12.75">
      <c r="AI211" s="11"/>
    </row>
    <row r="212" ht="12.75">
      <c r="AI212" s="11"/>
    </row>
    <row r="213" ht="12.75">
      <c r="AI213" s="11"/>
    </row>
    <row r="214" ht="12.75">
      <c r="AI214" s="11"/>
    </row>
    <row r="215" ht="12.75">
      <c r="AI215" s="11"/>
    </row>
    <row r="216" ht="12.75">
      <c r="AI216" s="11"/>
    </row>
    <row r="217" ht="12.75">
      <c r="AI217" s="11"/>
    </row>
    <row r="218" ht="12.75">
      <c r="AI218" s="11"/>
    </row>
    <row r="219" ht="12.75">
      <c r="AI219" s="11"/>
    </row>
    <row r="220" ht="12.75">
      <c r="AI220" s="11"/>
    </row>
    <row r="221" ht="12.75">
      <c r="AI221" s="11"/>
    </row>
    <row r="222" ht="12.75">
      <c r="AI222" s="11"/>
    </row>
    <row r="223" ht="12.75">
      <c r="AI223" s="11"/>
    </row>
    <row r="224" ht="12.75">
      <c r="AI224" s="11"/>
    </row>
    <row r="225" ht="12.75">
      <c r="AI225" s="11"/>
    </row>
    <row r="226" ht="12.75">
      <c r="AI226" s="11"/>
    </row>
    <row r="227" ht="12.75">
      <c r="AI227" s="11"/>
    </row>
    <row r="228" ht="12.75">
      <c r="AI228" s="11"/>
    </row>
    <row r="229" ht="12.75">
      <c r="AI229" s="11"/>
    </row>
    <row r="230" ht="12.75">
      <c r="AI230" s="11"/>
    </row>
  </sheetData>
  <mergeCells count="16">
    <mergeCell ref="C9:E10"/>
    <mergeCell ref="F9:H10"/>
    <mergeCell ref="I9:K10"/>
    <mergeCell ref="L9:N10"/>
    <mergeCell ref="AG9:AI9"/>
    <mergeCell ref="O9:Q10"/>
    <mergeCell ref="R9:T10"/>
    <mergeCell ref="U9:W10"/>
    <mergeCell ref="X9:Z10"/>
    <mergeCell ref="AA9:AC10"/>
    <mergeCell ref="AD9:AF10"/>
    <mergeCell ref="AG10:AI10"/>
    <mergeCell ref="B1:AI1"/>
    <mergeCell ref="B2:AI2"/>
    <mergeCell ref="B3:AI3"/>
    <mergeCell ref="C6:AI6"/>
  </mergeCells>
  <printOptions horizontalCentered="1"/>
  <pageMargins left="0.5" right="0.5" top="0.6" bottom="0.5" header="0" footer="0.5"/>
  <pageSetup fitToHeight="1" fitToWidth="1" horizontalDpi="600" verticalDpi="600" orientation="portrait" scale="79" r:id="rId1"/>
  <headerFooter alignWithMargins="0">
    <oddHeader xml:space="preserve">&amp;C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CI52"/>
  <sheetViews>
    <sheetView workbookViewId="0" topLeftCell="A1">
      <selection activeCell="A1" sqref="A1:AQ1"/>
    </sheetView>
  </sheetViews>
  <sheetFormatPr defaultColWidth="9.140625" defaultRowHeight="12.75"/>
  <cols>
    <col min="1" max="1" width="21.00390625" style="0" customWidth="1"/>
    <col min="2" max="2" width="3.140625" style="0" customWidth="1"/>
    <col min="3" max="3" width="4.7109375" style="0" customWidth="1"/>
    <col min="4" max="4" width="3.140625" style="0" customWidth="1"/>
    <col min="5" max="5" width="3.00390625" style="0" customWidth="1"/>
    <col min="6" max="6" width="4.7109375" style="0" customWidth="1"/>
    <col min="7" max="7" width="2.8515625" style="0" customWidth="1"/>
    <col min="8" max="8" width="3.7109375" style="0" customWidth="1"/>
    <col min="9" max="9" width="4.7109375" style="0" customWidth="1"/>
    <col min="10" max="10" width="3.28125" style="0" customWidth="1"/>
    <col min="11" max="11" width="2.8515625" style="0" customWidth="1"/>
    <col min="12" max="12" width="4.7109375" style="0" customWidth="1"/>
    <col min="13" max="14" width="3.00390625" style="0" customWidth="1"/>
    <col min="15" max="15" width="4.7109375" style="0" customWidth="1"/>
    <col min="16" max="17" width="3.00390625" style="0" customWidth="1"/>
    <col min="18" max="18" width="4.7109375" style="0" customWidth="1"/>
    <col min="19" max="20" width="3.00390625" style="0" customWidth="1"/>
    <col min="21" max="21" width="4.7109375" style="0" customWidth="1"/>
    <col min="22" max="22" width="3.00390625" style="0" customWidth="1"/>
    <col min="23" max="23" width="2.7109375" style="0" customWidth="1"/>
    <col min="24" max="24" width="4.7109375" style="0" customWidth="1"/>
    <col min="25" max="25" width="3.140625" style="0" customWidth="1"/>
    <col min="26" max="26" width="2.8515625" style="0" customWidth="1"/>
    <col min="27" max="27" width="4.7109375" style="0" customWidth="1"/>
    <col min="28" max="29" width="3.00390625" style="0" customWidth="1"/>
    <col min="30" max="30" width="6.28125" style="0" bestFit="1" customWidth="1"/>
    <col min="31" max="31" width="3.28125" style="0" customWidth="1"/>
    <col min="32" max="32" width="3.140625" style="0" customWidth="1"/>
    <col min="33" max="33" width="5.28125" style="0" customWidth="1"/>
    <col min="34" max="35" width="3.140625" style="0" customWidth="1"/>
    <col min="36" max="36" width="6.28125" style="0" bestFit="1" customWidth="1"/>
    <col min="37" max="37" width="3.140625" style="0" customWidth="1"/>
    <col min="38" max="38" width="2.8515625" style="0" customWidth="1"/>
    <col min="39" max="39" width="5.28125" style="0" customWidth="1"/>
    <col min="40" max="40" width="3.140625" style="7" customWidth="1"/>
    <col min="41" max="41" width="3.00390625" style="0" customWidth="1"/>
    <col min="42" max="42" width="5.28125" style="0" customWidth="1"/>
    <col min="43" max="43" width="3.00390625" style="0" customWidth="1"/>
    <col min="47" max="47" width="17.8515625" style="0" customWidth="1"/>
    <col min="48" max="48" width="15.00390625" style="0" customWidth="1"/>
    <col min="49" max="49" width="24.28125" style="0" customWidth="1"/>
    <col min="50" max="50" width="22.00390625" style="0" customWidth="1"/>
    <col min="51" max="51" width="11.00390625" style="0" customWidth="1"/>
    <col min="52" max="52" width="13.8515625" style="0" customWidth="1"/>
    <col min="53" max="53" width="11.8515625" style="0" customWidth="1"/>
    <col min="54" max="54" width="14.28125" style="0" customWidth="1"/>
    <col min="55" max="55" width="12.421875" style="0" customWidth="1"/>
    <col min="56" max="56" width="14.421875" style="0" customWidth="1"/>
    <col min="57" max="57" width="9.28125" style="0" bestFit="1" customWidth="1"/>
    <col min="58" max="58" width="12.00390625" style="0" bestFit="1" customWidth="1"/>
    <col min="59" max="59" width="9.28125" style="0" bestFit="1" customWidth="1"/>
    <col min="60" max="60" width="12.00390625" style="0" bestFit="1" customWidth="1"/>
    <col min="61" max="61" width="9.28125" style="0" bestFit="1" customWidth="1"/>
    <col min="62" max="62" width="12.00390625" style="0" bestFit="1" customWidth="1"/>
  </cols>
  <sheetData>
    <row r="1" spans="1:43" ht="18" customHeight="1">
      <c r="A1" s="1146" t="s">
        <v>1330</v>
      </c>
      <c r="B1" s="1146"/>
      <c r="C1" s="1146"/>
      <c r="D1" s="1146"/>
      <c r="E1" s="1146"/>
      <c r="F1" s="1146"/>
      <c r="G1" s="1146"/>
      <c r="H1" s="1146"/>
      <c r="I1" s="1146"/>
      <c r="J1" s="1146"/>
      <c r="K1" s="1146"/>
      <c r="L1" s="1146"/>
      <c r="M1" s="1146"/>
      <c r="N1" s="1146"/>
      <c r="O1" s="1146"/>
      <c r="P1" s="1146"/>
      <c r="Q1" s="1146"/>
      <c r="R1" s="1146"/>
      <c r="S1" s="1146"/>
      <c r="T1" s="1146"/>
      <c r="U1" s="1146"/>
      <c r="V1" s="1146"/>
      <c r="W1" s="1146"/>
      <c r="X1" s="1146"/>
      <c r="Y1" s="1146"/>
      <c r="Z1" s="1146"/>
      <c r="AA1" s="1146"/>
      <c r="AB1" s="1146"/>
      <c r="AC1" s="1146"/>
      <c r="AD1" s="1146"/>
      <c r="AE1" s="1146"/>
      <c r="AF1" s="1146"/>
      <c r="AG1" s="1146"/>
      <c r="AH1" s="1146"/>
      <c r="AI1" s="1153"/>
      <c r="AJ1" s="1153"/>
      <c r="AK1" s="1153"/>
      <c r="AL1" s="1153"/>
      <c r="AM1" s="1153"/>
      <c r="AN1" s="1153"/>
      <c r="AO1" s="1153"/>
      <c r="AP1" s="1153"/>
      <c r="AQ1" s="1153"/>
    </row>
    <row r="2" spans="1:43" ht="18.75" customHeight="1">
      <c r="A2" s="1314" t="s">
        <v>77</v>
      </c>
      <c r="B2" s="1314"/>
      <c r="C2" s="1314"/>
      <c r="D2" s="1314"/>
      <c r="E2" s="1314"/>
      <c r="F2" s="1314"/>
      <c r="G2" s="1314"/>
      <c r="H2" s="1314"/>
      <c r="I2" s="1314"/>
      <c r="J2" s="1314"/>
      <c r="K2" s="1314"/>
      <c r="L2" s="1314"/>
      <c r="M2" s="1314"/>
      <c r="N2" s="1314"/>
      <c r="O2" s="1314"/>
      <c r="P2" s="1314"/>
      <c r="Q2" s="1314"/>
      <c r="R2" s="1314"/>
      <c r="S2" s="1314"/>
      <c r="T2" s="1314"/>
      <c r="U2" s="1314"/>
      <c r="V2" s="1314"/>
      <c r="W2" s="1314"/>
      <c r="X2" s="1314"/>
      <c r="Y2" s="1314"/>
      <c r="Z2" s="1314"/>
      <c r="AA2" s="1314"/>
      <c r="AB2" s="1314"/>
      <c r="AC2" s="1314"/>
      <c r="AD2" s="1314"/>
      <c r="AE2" s="1314"/>
      <c r="AF2" s="1314"/>
      <c r="AG2" s="1314"/>
      <c r="AH2" s="1314"/>
      <c r="AI2" s="1123"/>
      <c r="AJ2" s="1123"/>
      <c r="AK2" s="1123"/>
      <c r="AL2" s="1123"/>
      <c r="AM2" s="1123"/>
      <c r="AN2" s="1123"/>
      <c r="AO2" s="1153"/>
      <c r="AP2" s="1153"/>
      <c r="AQ2" s="1153"/>
    </row>
    <row r="3" spans="1:55" ht="18" customHeight="1">
      <c r="A3" s="1197" t="s">
        <v>117</v>
      </c>
      <c r="B3" s="1197"/>
      <c r="C3" s="1197"/>
      <c r="D3" s="1197"/>
      <c r="E3" s="1197"/>
      <c r="F3" s="1197"/>
      <c r="G3" s="1197"/>
      <c r="H3" s="1197"/>
      <c r="I3" s="1197"/>
      <c r="J3" s="1197"/>
      <c r="K3" s="1197"/>
      <c r="L3" s="1197"/>
      <c r="M3" s="1197"/>
      <c r="N3" s="1197"/>
      <c r="O3" s="1197"/>
      <c r="P3" s="1197"/>
      <c r="Q3" s="1197"/>
      <c r="R3" s="1197"/>
      <c r="S3" s="1197"/>
      <c r="T3" s="1197"/>
      <c r="U3" s="1197"/>
      <c r="V3" s="1197"/>
      <c r="W3" s="1197"/>
      <c r="X3" s="1197"/>
      <c r="Y3" s="1197"/>
      <c r="Z3" s="1197"/>
      <c r="AA3" s="1197"/>
      <c r="AB3" s="1197"/>
      <c r="AC3" s="1197"/>
      <c r="AD3" s="1197"/>
      <c r="AE3" s="1197"/>
      <c r="AF3" s="1197"/>
      <c r="AG3" s="1197"/>
      <c r="AH3" s="1197"/>
      <c r="AI3" s="1153"/>
      <c r="AJ3" s="1153"/>
      <c r="AK3" s="1153"/>
      <c r="AL3" s="1153"/>
      <c r="AM3" s="1153"/>
      <c r="AN3" s="1153"/>
      <c r="AO3" s="1153"/>
      <c r="AP3" s="1153"/>
      <c r="AQ3" s="1153"/>
      <c r="AX3" s="24"/>
      <c r="AY3" s="24"/>
      <c r="AZ3" s="24"/>
      <c r="BA3" s="24"/>
      <c r="BB3" s="24"/>
      <c r="BC3" s="24"/>
    </row>
    <row r="4" spans="1:55" ht="6" customHeight="1">
      <c r="A4" s="1309"/>
      <c r="B4" s="1309"/>
      <c r="C4" s="1309"/>
      <c r="D4" s="1309"/>
      <c r="E4" s="1309"/>
      <c r="F4" s="1309"/>
      <c r="G4" s="1309"/>
      <c r="H4" s="1309"/>
      <c r="I4" s="1309"/>
      <c r="J4" s="1309"/>
      <c r="K4" s="1309"/>
      <c r="L4" s="1309"/>
      <c r="M4" s="1309"/>
      <c r="N4" s="1309"/>
      <c r="O4" s="1309"/>
      <c r="P4" s="1309"/>
      <c r="Q4" s="1309"/>
      <c r="R4" s="1309"/>
      <c r="S4" s="1309"/>
      <c r="T4" s="1309"/>
      <c r="U4" s="1309"/>
      <c r="V4" s="1309"/>
      <c r="W4" s="1309"/>
      <c r="X4" s="1309"/>
      <c r="Y4" s="1309"/>
      <c r="Z4" s="1309"/>
      <c r="AA4" s="1309"/>
      <c r="AB4" s="1309"/>
      <c r="AC4" s="1309"/>
      <c r="AD4" s="1309"/>
      <c r="AE4" s="1309"/>
      <c r="AF4" s="1309"/>
      <c r="AG4" s="1309"/>
      <c r="AH4" s="1309"/>
      <c r="AI4" s="65"/>
      <c r="AJ4" s="65"/>
      <c r="AK4" s="65"/>
      <c r="AL4" s="65"/>
      <c r="AM4" s="65"/>
      <c r="AN4" s="65"/>
      <c r="AO4" s="65"/>
      <c r="AP4" s="65"/>
      <c r="AQ4" s="65"/>
      <c r="AX4" s="24"/>
      <c r="AY4" s="24"/>
      <c r="AZ4" s="24"/>
      <c r="BA4" s="24"/>
      <c r="BB4" s="24"/>
      <c r="BC4" s="24"/>
    </row>
    <row r="5" spans="1:55" ht="6" customHeight="1" thickBot="1">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X5" s="24"/>
      <c r="AY5" s="24"/>
      <c r="AZ5" s="24"/>
      <c r="BA5" s="24"/>
      <c r="BB5" s="24"/>
      <c r="BC5" s="24"/>
    </row>
    <row r="6" spans="1:55" ht="6" customHeight="1">
      <c r="A6" s="410"/>
      <c r="B6" s="181"/>
      <c r="C6" s="181"/>
      <c r="D6" s="181"/>
      <c r="E6" s="181"/>
      <c r="F6" s="181"/>
      <c r="G6" s="181"/>
      <c r="H6" s="181"/>
      <c r="I6" s="181"/>
      <c r="J6" s="181"/>
      <c r="K6" s="181"/>
      <c r="L6" s="181"/>
      <c r="M6" s="181"/>
      <c r="N6" s="181"/>
      <c r="O6" s="181"/>
      <c r="P6" s="181"/>
      <c r="Q6" s="181"/>
      <c r="R6" s="181"/>
      <c r="S6" s="181"/>
      <c r="T6" s="181"/>
      <c r="U6" s="181"/>
      <c r="V6" s="181"/>
      <c r="W6" s="397"/>
      <c r="X6" s="181"/>
      <c r="Y6" s="181"/>
      <c r="Z6" s="181"/>
      <c r="AA6" s="181"/>
      <c r="AB6" s="181"/>
      <c r="AC6" s="181"/>
      <c r="AD6" s="181"/>
      <c r="AE6" s="181"/>
      <c r="AF6" s="181"/>
      <c r="AG6" s="181"/>
      <c r="AH6" s="181"/>
      <c r="AI6" s="181"/>
      <c r="AJ6" s="181"/>
      <c r="AK6" s="181"/>
      <c r="AL6" s="181"/>
      <c r="AM6" s="181"/>
      <c r="AN6" s="181"/>
      <c r="AO6" s="181"/>
      <c r="AP6" s="181"/>
      <c r="AQ6" s="182"/>
      <c r="AX6" s="24"/>
      <c r="AY6" s="24"/>
      <c r="AZ6" s="24"/>
      <c r="BA6" s="24"/>
      <c r="BB6" s="24"/>
      <c r="BC6" s="24"/>
    </row>
    <row r="7" spans="1:71" ht="34.5" customHeight="1">
      <c r="A7" s="1180" t="s">
        <v>156</v>
      </c>
      <c r="B7" s="1173" t="s">
        <v>160</v>
      </c>
      <c r="C7" s="1219"/>
      <c r="D7" s="1219"/>
      <c r="E7" s="1219"/>
      <c r="F7" s="1219"/>
      <c r="G7" s="1219"/>
      <c r="H7" s="1219"/>
      <c r="I7" s="1219"/>
      <c r="J7" s="1219"/>
      <c r="K7" s="1316"/>
      <c r="L7" s="1316"/>
      <c r="M7" s="1316"/>
      <c r="N7" s="1218"/>
      <c r="O7" s="1218"/>
      <c r="P7" s="1218"/>
      <c r="Q7" s="1218"/>
      <c r="R7" s="1218"/>
      <c r="S7" s="1218"/>
      <c r="T7" s="1218"/>
      <c r="U7" s="1218"/>
      <c r="V7" s="1317"/>
      <c r="W7" s="1318" t="s">
        <v>161</v>
      </c>
      <c r="X7" s="1226"/>
      <c r="Y7" s="1226"/>
      <c r="Z7" s="1226"/>
      <c r="AA7" s="1226"/>
      <c r="AB7" s="1226"/>
      <c r="AC7" s="1226"/>
      <c r="AD7" s="1226"/>
      <c r="AE7" s="1226"/>
      <c r="AF7" s="1226"/>
      <c r="AG7" s="1226"/>
      <c r="AH7" s="1226"/>
      <c r="AI7" s="1319"/>
      <c r="AJ7" s="1319"/>
      <c r="AK7" s="1319"/>
      <c r="AL7" s="1319"/>
      <c r="AM7" s="1319"/>
      <c r="AN7" s="1319"/>
      <c r="AO7" s="1319"/>
      <c r="AP7" s="1319"/>
      <c r="AQ7" s="1320"/>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1:43" ht="6" customHeight="1">
      <c r="A8" s="1313"/>
      <c r="B8" s="330"/>
      <c r="C8" s="330"/>
      <c r="D8" s="330"/>
      <c r="E8" s="330"/>
      <c r="F8" s="330"/>
      <c r="G8" s="330"/>
      <c r="H8" s="330"/>
      <c r="I8" s="330"/>
      <c r="J8" s="330"/>
      <c r="K8" s="330"/>
      <c r="L8" s="330"/>
      <c r="M8" s="330"/>
      <c r="N8" s="330"/>
      <c r="O8" s="330"/>
      <c r="P8" s="330"/>
      <c r="Q8" s="330"/>
      <c r="R8" s="330"/>
      <c r="S8" s="330"/>
      <c r="T8" s="330"/>
      <c r="U8" s="330"/>
      <c r="V8" s="330"/>
      <c r="W8" s="398"/>
      <c r="X8" s="330"/>
      <c r="Y8" s="330"/>
      <c r="Z8" s="330"/>
      <c r="AA8" s="330"/>
      <c r="AB8" s="330"/>
      <c r="AC8" s="330"/>
      <c r="AD8" s="330"/>
      <c r="AE8" s="330"/>
      <c r="AF8" s="330"/>
      <c r="AG8" s="330"/>
      <c r="AH8" s="330"/>
      <c r="AI8" s="330"/>
      <c r="AJ8" s="330"/>
      <c r="AK8" s="330"/>
      <c r="AL8" s="324"/>
      <c r="AM8" s="324"/>
      <c r="AN8" s="324"/>
      <c r="AO8" s="324"/>
      <c r="AP8" s="324"/>
      <c r="AQ8" s="325"/>
    </row>
    <row r="9" spans="1:43" ht="6" customHeight="1">
      <c r="A9" s="1313"/>
      <c r="B9" s="331"/>
      <c r="C9" s="332"/>
      <c r="D9" s="333"/>
      <c r="E9" s="331"/>
      <c r="F9" s="332"/>
      <c r="G9" s="333"/>
      <c r="H9" s="324"/>
      <c r="I9" s="324"/>
      <c r="J9" s="324"/>
      <c r="K9" s="331"/>
      <c r="L9" s="324"/>
      <c r="M9" s="324"/>
      <c r="N9" s="971"/>
      <c r="O9" s="332"/>
      <c r="P9" s="333"/>
      <c r="Q9" s="332"/>
      <c r="R9" s="332"/>
      <c r="S9" s="332"/>
      <c r="T9" s="331"/>
      <c r="U9" s="332"/>
      <c r="V9" s="332"/>
      <c r="W9" s="331"/>
      <c r="X9" s="332"/>
      <c r="Y9" s="333"/>
      <c r="Z9" s="324"/>
      <c r="AA9" s="324"/>
      <c r="AB9" s="333"/>
      <c r="AC9" s="331"/>
      <c r="AD9" s="332"/>
      <c r="AE9" s="333"/>
      <c r="AF9" s="331"/>
      <c r="AG9" s="332"/>
      <c r="AH9" s="332"/>
      <c r="AI9" s="971"/>
      <c r="AJ9" s="332"/>
      <c r="AK9" s="332"/>
      <c r="AL9" s="331"/>
      <c r="AM9" s="332"/>
      <c r="AN9" s="332"/>
      <c r="AO9" s="331"/>
      <c r="AP9" s="332"/>
      <c r="AQ9" s="334"/>
    </row>
    <row r="10" spans="1:43" ht="16.5" customHeight="1">
      <c r="A10" s="1313"/>
      <c r="B10" s="1307" t="s">
        <v>102</v>
      </c>
      <c r="C10" s="1254"/>
      <c r="D10" s="1315"/>
      <c r="E10" s="1307" t="s">
        <v>119</v>
      </c>
      <c r="F10" s="1162"/>
      <c r="G10" s="1176"/>
      <c r="H10" s="335" t="s">
        <v>132</v>
      </c>
      <c r="I10" s="335"/>
      <c r="J10" s="335"/>
      <c r="K10" s="1307" t="s">
        <v>158</v>
      </c>
      <c r="L10" s="1267"/>
      <c r="M10" s="1267"/>
      <c r="N10" s="1308" t="s">
        <v>164</v>
      </c>
      <c r="O10" s="1267"/>
      <c r="P10" s="1267"/>
      <c r="Q10" s="1307" t="s">
        <v>511</v>
      </c>
      <c r="R10" s="1267"/>
      <c r="S10" s="1132"/>
      <c r="T10" s="1307" t="s">
        <v>861</v>
      </c>
      <c r="U10" s="1267"/>
      <c r="V10" s="1132"/>
      <c r="W10" s="1324" t="s">
        <v>102</v>
      </c>
      <c r="X10" s="1162"/>
      <c r="Y10" s="1176"/>
      <c r="Z10" s="1211" t="s">
        <v>878</v>
      </c>
      <c r="AA10" s="1219"/>
      <c r="AB10" s="1174"/>
      <c r="AC10" s="1307" t="s">
        <v>879</v>
      </c>
      <c r="AD10" s="1162"/>
      <c r="AE10" s="1176"/>
      <c r="AF10" s="1254" t="s">
        <v>158</v>
      </c>
      <c r="AG10" s="1162"/>
      <c r="AH10" s="1162"/>
      <c r="AI10" s="1308" t="s">
        <v>164</v>
      </c>
      <c r="AJ10" s="1162"/>
      <c r="AK10" s="1162"/>
      <c r="AL10" s="1307" t="s">
        <v>511</v>
      </c>
      <c r="AM10" s="1162"/>
      <c r="AN10" s="1162"/>
      <c r="AO10" s="1307" t="s">
        <v>861</v>
      </c>
      <c r="AP10" s="1162"/>
      <c r="AQ10" s="1184"/>
    </row>
    <row r="11" spans="1:43" ht="6" customHeight="1">
      <c r="A11" s="35"/>
      <c r="B11" s="177"/>
      <c r="C11" s="179"/>
      <c r="D11" s="178"/>
      <c r="E11" s="177"/>
      <c r="F11" s="179"/>
      <c r="G11" s="178"/>
      <c r="H11" s="179"/>
      <c r="I11" s="179"/>
      <c r="J11" s="179"/>
      <c r="K11" s="177"/>
      <c r="L11" s="179"/>
      <c r="M11" s="179"/>
      <c r="N11" s="972"/>
      <c r="O11" s="179"/>
      <c r="P11" s="178"/>
      <c r="Q11" s="179"/>
      <c r="R11" s="179"/>
      <c r="S11" s="179"/>
      <c r="T11" s="177"/>
      <c r="U11" s="179"/>
      <c r="V11" s="179"/>
      <c r="W11" s="177"/>
      <c r="X11" s="187"/>
      <c r="Y11" s="257"/>
      <c r="Z11" s="187"/>
      <c r="AA11" s="187"/>
      <c r="AB11" s="257"/>
      <c r="AC11" s="399"/>
      <c r="AD11" s="187"/>
      <c r="AE11" s="257"/>
      <c r="AF11" s="399"/>
      <c r="AG11" s="187"/>
      <c r="AH11" s="187"/>
      <c r="AI11" s="973"/>
      <c r="AJ11" s="187"/>
      <c r="AK11" s="187"/>
      <c r="AL11" s="399"/>
      <c r="AM11" s="187"/>
      <c r="AN11" s="187"/>
      <c r="AO11" s="399"/>
      <c r="AP11" s="187"/>
      <c r="AQ11" s="188"/>
    </row>
    <row r="12" spans="1:43" ht="6" customHeight="1">
      <c r="A12" s="34"/>
      <c r="B12" s="184"/>
      <c r="C12" s="184"/>
      <c r="D12" s="185"/>
      <c r="E12" s="183"/>
      <c r="F12" s="184"/>
      <c r="G12" s="185"/>
      <c r="H12" s="184"/>
      <c r="I12" s="184"/>
      <c r="J12" s="184"/>
      <c r="K12" s="183"/>
      <c r="L12" s="184"/>
      <c r="M12" s="184"/>
      <c r="N12" s="1091"/>
      <c r="O12" s="184"/>
      <c r="P12" s="185"/>
      <c r="Q12" s="184"/>
      <c r="R12" s="184"/>
      <c r="S12" s="184"/>
      <c r="T12" s="183"/>
      <c r="U12" s="184"/>
      <c r="V12" s="184"/>
      <c r="W12" s="183"/>
      <c r="X12" s="186"/>
      <c r="Y12" s="258"/>
      <c r="Z12" s="186"/>
      <c r="AA12" s="186"/>
      <c r="AB12" s="258"/>
      <c r="AC12" s="400"/>
      <c r="AD12" s="186"/>
      <c r="AE12" s="401"/>
      <c r="AF12" s="186"/>
      <c r="AG12" s="186"/>
      <c r="AH12" s="186"/>
      <c r="AI12" s="1093"/>
      <c r="AJ12" s="186"/>
      <c r="AK12" s="186"/>
      <c r="AL12" s="963"/>
      <c r="AM12" s="186"/>
      <c r="AN12" s="186"/>
      <c r="AO12" s="963"/>
      <c r="AP12" s="186"/>
      <c r="AQ12" s="403"/>
    </row>
    <row r="13" spans="1:87" ht="15" customHeight="1">
      <c r="A13" s="879" t="s">
        <v>79</v>
      </c>
      <c r="B13" s="880"/>
      <c r="C13" s="1092">
        <v>98.13829787234043</v>
      </c>
      <c r="D13" s="342" t="s">
        <v>78</v>
      </c>
      <c r="E13" s="881"/>
      <c r="F13" s="1092">
        <v>98.7034574468085</v>
      </c>
      <c r="G13" s="342" t="s">
        <v>78</v>
      </c>
      <c r="H13" s="340"/>
      <c r="I13" s="1092">
        <v>98.86968085106383</v>
      </c>
      <c r="J13" s="340" t="s">
        <v>78</v>
      </c>
      <c r="K13" s="881"/>
      <c r="L13" s="882">
        <v>98.93617021276596</v>
      </c>
      <c r="M13" s="340" t="s">
        <v>78</v>
      </c>
      <c r="N13" s="969"/>
      <c r="O13" s="882">
        <v>99.30186170212765</v>
      </c>
      <c r="P13" s="342" t="s">
        <v>78</v>
      </c>
      <c r="Q13" s="340"/>
      <c r="R13" s="882">
        <v>99.36835106382979</v>
      </c>
      <c r="S13" s="340" t="s">
        <v>78</v>
      </c>
      <c r="T13" s="881"/>
      <c r="U13" s="882">
        <v>99.66755319148936</v>
      </c>
      <c r="V13" s="340" t="s">
        <v>78</v>
      </c>
      <c r="W13" s="338"/>
      <c r="X13" s="1092">
        <v>99.9</v>
      </c>
      <c r="Y13" s="1094" t="s">
        <v>78</v>
      </c>
      <c r="Z13" s="1095"/>
      <c r="AA13" s="1092">
        <v>99.8</v>
      </c>
      <c r="AB13" s="1094" t="s">
        <v>78</v>
      </c>
      <c r="AC13" s="1096"/>
      <c r="AD13" s="1092">
        <v>99.96330553376316</v>
      </c>
      <c r="AE13" s="402" t="s">
        <v>78</v>
      </c>
      <c r="AF13" s="61"/>
      <c r="AG13" s="428">
        <v>99.94736010008249</v>
      </c>
      <c r="AH13" s="61" t="s">
        <v>78</v>
      </c>
      <c r="AI13" s="566"/>
      <c r="AJ13" s="428">
        <v>99.95188142435126</v>
      </c>
      <c r="AK13" s="61" t="s">
        <v>78</v>
      </c>
      <c r="AL13" s="338"/>
      <c r="AM13" s="428">
        <v>99.90572151398688</v>
      </c>
      <c r="AN13" s="61" t="s">
        <v>78</v>
      </c>
      <c r="AO13" s="338"/>
      <c r="AP13" s="428">
        <v>99.94931013688544</v>
      </c>
      <c r="AQ13" s="1121" t="s">
        <v>78</v>
      </c>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248"/>
      <c r="CE13" s="248"/>
      <c r="CF13" s="248"/>
      <c r="CG13" s="248"/>
      <c r="CH13" s="248"/>
      <c r="CI13" s="248"/>
    </row>
    <row r="14" spans="1:43" ht="15">
      <c r="A14" s="883" t="s">
        <v>80</v>
      </c>
      <c r="B14" s="882"/>
      <c r="C14" s="1092">
        <v>97.1</v>
      </c>
      <c r="D14" s="343"/>
      <c r="E14" s="884"/>
      <c r="F14" s="1092">
        <v>98.23803191489363</v>
      </c>
      <c r="G14" s="343"/>
      <c r="H14" s="882"/>
      <c r="I14" s="1092">
        <v>98.2</v>
      </c>
      <c r="J14" s="882"/>
      <c r="K14" s="884"/>
      <c r="L14" s="882">
        <v>98.50398936170212</v>
      </c>
      <c r="M14" s="882"/>
      <c r="N14" s="970"/>
      <c r="O14" s="882">
        <v>99.00265957446808</v>
      </c>
      <c r="P14" s="343"/>
      <c r="Q14" s="882"/>
      <c r="R14" s="882">
        <v>99.50132978723404</v>
      </c>
      <c r="S14" s="882"/>
      <c r="T14" s="884"/>
      <c r="U14" s="882">
        <v>99.6343085106383</v>
      </c>
      <c r="V14" s="882"/>
      <c r="W14" s="338"/>
      <c r="X14" s="1092">
        <v>99.8</v>
      </c>
      <c r="Y14" s="1097"/>
      <c r="Z14" s="1092"/>
      <c r="AA14" s="1092">
        <v>99.9</v>
      </c>
      <c r="AB14" s="1097"/>
      <c r="AC14" s="1096"/>
      <c r="AD14" s="1092">
        <v>99.9</v>
      </c>
      <c r="AE14" s="402"/>
      <c r="AF14" s="61"/>
      <c r="AG14" s="428">
        <v>99.87441193595784</v>
      </c>
      <c r="AH14" s="61"/>
      <c r="AI14" s="566"/>
      <c r="AJ14" s="428">
        <v>99.89399710894156</v>
      </c>
      <c r="AK14" s="61"/>
      <c r="AL14" s="338"/>
      <c r="AM14" s="428">
        <v>99.9026896044732</v>
      </c>
      <c r="AN14" s="61"/>
      <c r="AO14" s="338"/>
      <c r="AP14" s="428">
        <v>99.90069296361145</v>
      </c>
      <c r="AQ14" s="168"/>
    </row>
    <row r="15" spans="1:43" ht="15">
      <c r="A15" s="883" t="s">
        <v>81</v>
      </c>
      <c r="B15" s="882"/>
      <c r="C15" s="1092">
        <v>95.6</v>
      </c>
      <c r="D15" s="343"/>
      <c r="E15" s="884"/>
      <c r="F15" s="1092">
        <v>97.5</v>
      </c>
      <c r="G15" s="343"/>
      <c r="H15" s="882"/>
      <c r="I15" s="1092">
        <v>98.4</v>
      </c>
      <c r="J15" s="882"/>
      <c r="K15" s="884"/>
      <c r="L15" s="882">
        <v>98.5372340425532</v>
      </c>
      <c r="M15" s="882"/>
      <c r="N15" s="970"/>
      <c r="O15" s="882">
        <v>99.23537234042553</v>
      </c>
      <c r="P15" s="343"/>
      <c r="Q15" s="882"/>
      <c r="R15" s="882">
        <v>99.36835106382979</v>
      </c>
      <c r="S15" s="882"/>
      <c r="T15" s="884"/>
      <c r="U15" s="882">
        <v>99.66755319148936</v>
      </c>
      <c r="V15" s="882"/>
      <c r="W15" s="338"/>
      <c r="X15" s="1092">
        <v>99.5</v>
      </c>
      <c r="Y15" s="1097"/>
      <c r="Z15" s="1092"/>
      <c r="AA15" s="1092">
        <v>99.9</v>
      </c>
      <c r="AB15" s="1097"/>
      <c r="AC15" s="1096"/>
      <c r="AD15" s="1092">
        <v>99.9</v>
      </c>
      <c r="AE15" s="402"/>
      <c r="AF15" s="61"/>
      <c r="AG15" s="428">
        <v>99.94713941437836</v>
      </c>
      <c r="AH15" s="61"/>
      <c r="AI15" s="566"/>
      <c r="AJ15" s="428">
        <v>99.96769266885221</v>
      </c>
      <c r="AK15" s="61"/>
      <c r="AL15" s="338"/>
      <c r="AM15" s="428">
        <v>99.9542307348838</v>
      </c>
      <c r="AN15" s="61"/>
      <c r="AO15" s="338"/>
      <c r="AP15" s="428">
        <v>99.97924363717782</v>
      </c>
      <c r="AQ15" s="168"/>
    </row>
    <row r="16" spans="1:43" ht="15">
      <c r="A16" s="879" t="s">
        <v>82</v>
      </c>
      <c r="B16" s="882"/>
      <c r="C16" s="1092">
        <v>92.3</v>
      </c>
      <c r="D16" s="343"/>
      <c r="E16" s="884"/>
      <c r="F16" s="1092">
        <v>95.2</v>
      </c>
      <c r="G16" s="343"/>
      <c r="H16" s="882"/>
      <c r="I16" s="1092">
        <v>96.9</v>
      </c>
      <c r="J16" s="882"/>
      <c r="K16" s="884"/>
      <c r="L16" s="882">
        <v>97.7386099102095</v>
      </c>
      <c r="M16" s="882"/>
      <c r="N16" s="970"/>
      <c r="O16" s="882">
        <v>98.80279348187563</v>
      </c>
      <c r="P16" s="343"/>
      <c r="Q16" s="882"/>
      <c r="R16" s="882">
        <v>99.23511805786498</v>
      </c>
      <c r="S16" s="882"/>
      <c r="T16" s="884"/>
      <c r="U16" s="882">
        <v>99.33488526770869</v>
      </c>
      <c r="V16" s="882"/>
      <c r="W16" s="338"/>
      <c r="X16" s="1092">
        <v>98.8</v>
      </c>
      <c r="Y16" s="1097"/>
      <c r="Z16" s="1092"/>
      <c r="AA16" s="1092">
        <v>99.5</v>
      </c>
      <c r="AB16" s="1097"/>
      <c r="AC16" s="1096"/>
      <c r="AD16" s="1092">
        <v>99.7</v>
      </c>
      <c r="AE16" s="402"/>
      <c r="AF16" s="61"/>
      <c r="AG16" s="428">
        <v>99.82072619747319</v>
      </c>
      <c r="AH16" s="61"/>
      <c r="AI16" s="566"/>
      <c r="AJ16" s="428">
        <v>99.88786149145537</v>
      </c>
      <c r="AK16" s="61"/>
      <c r="AL16" s="338"/>
      <c r="AM16" s="428">
        <v>99.83657630324724</v>
      </c>
      <c r="AN16" s="61"/>
      <c r="AO16" s="338"/>
      <c r="AP16" s="428">
        <v>99.91649660136648</v>
      </c>
      <c r="AQ16" s="168"/>
    </row>
    <row r="17" spans="1:43" ht="15">
      <c r="A17" s="879" t="s">
        <v>83</v>
      </c>
      <c r="B17" s="882"/>
      <c r="C17" s="1092">
        <v>87.5</v>
      </c>
      <c r="D17" s="343"/>
      <c r="E17" s="884"/>
      <c r="F17" s="1092">
        <v>93</v>
      </c>
      <c r="G17" s="343"/>
      <c r="H17" s="882"/>
      <c r="I17" s="1092">
        <v>96.4</v>
      </c>
      <c r="J17" s="882"/>
      <c r="K17" s="884"/>
      <c r="L17" s="882">
        <v>97.57313829787235</v>
      </c>
      <c r="M17" s="882"/>
      <c r="N17" s="970"/>
      <c r="O17" s="882">
        <v>98.63696808510637</v>
      </c>
      <c r="P17" s="343"/>
      <c r="Q17" s="882"/>
      <c r="R17" s="882">
        <v>98.83643617021278</v>
      </c>
      <c r="S17" s="882"/>
      <c r="T17" s="884"/>
      <c r="U17" s="882">
        <v>99.00265957446808</v>
      </c>
      <c r="V17" s="882"/>
      <c r="W17" s="338"/>
      <c r="X17" s="1092">
        <v>96.8</v>
      </c>
      <c r="Y17" s="1097"/>
      <c r="Z17" s="1092"/>
      <c r="AA17" s="1092">
        <v>98.5</v>
      </c>
      <c r="AB17" s="1097"/>
      <c r="AC17" s="1096"/>
      <c r="AD17" s="1092">
        <v>99.4</v>
      </c>
      <c r="AE17" s="402"/>
      <c r="AF17" s="61"/>
      <c r="AG17" s="428">
        <v>99.58222819751929</v>
      </c>
      <c r="AH17" s="61"/>
      <c r="AI17" s="566"/>
      <c r="AJ17" s="428">
        <v>99.77321079352113</v>
      </c>
      <c r="AK17" s="61"/>
      <c r="AL17" s="338"/>
      <c r="AM17" s="428">
        <v>99.81242630677058</v>
      </c>
      <c r="AN17" s="61"/>
      <c r="AO17" s="338"/>
      <c r="AP17" s="428">
        <v>99.734079321018</v>
      </c>
      <c r="AQ17" s="168"/>
    </row>
    <row r="18" spans="1:43" ht="15">
      <c r="A18" s="879" t="s">
        <v>84</v>
      </c>
      <c r="B18" s="882"/>
      <c r="C18" s="1092">
        <v>80.9</v>
      </c>
      <c r="D18" s="343"/>
      <c r="E18" s="884"/>
      <c r="F18" s="1092">
        <v>88</v>
      </c>
      <c r="G18" s="343"/>
      <c r="H18" s="882"/>
      <c r="I18" s="1092">
        <v>93.8</v>
      </c>
      <c r="J18" s="882"/>
      <c r="K18" s="884"/>
      <c r="L18" s="882">
        <v>96.37632978723404</v>
      </c>
      <c r="M18" s="882"/>
      <c r="N18" s="970"/>
      <c r="O18" s="882">
        <v>98.20478723404256</v>
      </c>
      <c r="P18" s="343"/>
      <c r="Q18" s="882"/>
      <c r="R18" s="882">
        <v>98.93617021276596</v>
      </c>
      <c r="S18" s="882"/>
      <c r="T18" s="884"/>
      <c r="U18" s="882">
        <v>99.40159574468085</v>
      </c>
      <c r="V18" s="882"/>
      <c r="W18" s="338"/>
      <c r="X18" s="1092">
        <v>93</v>
      </c>
      <c r="Y18" s="1097"/>
      <c r="Z18" s="1092"/>
      <c r="AA18" s="1092">
        <v>96.3</v>
      </c>
      <c r="AB18" s="1097"/>
      <c r="AC18" s="1096"/>
      <c r="AD18" s="1092">
        <v>98.5</v>
      </c>
      <c r="AE18" s="402"/>
      <c r="AF18" s="61"/>
      <c r="AG18" s="428">
        <v>99.05474092012791</v>
      </c>
      <c r="AH18" s="61"/>
      <c r="AI18" s="566"/>
      <c r="AJ18" s="428">
        <v>99.40981146354251</v>
      </c>
      <c r="AK18" s="61"/>
      <c r="AL18" s="338"/>
      <c r="AM18" s="428">
        <v>99.53624607840824</v>
      </c>
      <c r="AN18" s="61"/>
      <c r="AO18" s="338"/>
      <c r="AP18" s="428">
        <v>99.5665796970593</v>
      </c>
      <c r="AQ18" s="168"/>
    </row>
    <row r="19" spans="1:43" ht="15">
      <c r="A19" s="879" t="s">
        <v>85</v>
      </c>
      <c r="B19" s="882"/>
      <c r="C19" s="1092">
        <v>72.8</v>
      </c>
      <c r="D19" s="343"/>
      <c r="E19" s="884"/>
      <c r="F19" s="1092">
        <v>81</v>
      </c>
      <c r="G19" s="343"/>
      <c r="H19" s="882"/>
      <c r="I19" s="1092">
        <v>90.4</v>
      </c>
      <c r="J19" s="882"/>
      <c r="K19" s="884"/>
      <c r="L19" s="882">
        <v>94.31326903890921</v>
      </c>
      <c r="M19" s="882"/>
      <c r="N19" s="970"/>
      <c r="O19" s="882">
        <v>97.63884270036581</v>
      </c>
      <c r="P19" s="343"/>
      <c r="Q19" s="882"/>
      <c r="R19" s="882">
        <v>98.40372464250083</v>
      </c>
      <c r="S19" s="882"/>
      <c r="T19" s="884"/>
      <c r="U19" s="882">
        <v>98.96907216494846</v>
      </c>
      <c r="V19" s="882"/>
      <c r="W19" s="338"/>
      <c r="X19" s="1092">
        <v>87.3</v>
      </c>
      <c r="Y19" s="1097"/>
      <c r="Z19" s="1092"/>
      <c r="AA19" s="1092">
        <v>92.2</v>
      </c>
      <c r="AB19" s="1097"/>
      <c r="AC19" s="1096"/>
      <c r="AD19" s="1092">
        <v>96.9</v>
      </c>
      <c r="AE19" s="402"/>
      <c r="AF19" s="61"/>
      <c r="AG19" s="428">
        <v>98.20188421368064</v>
      </c>
      <c r="AH19" s="61"/>
      <c r="AI19" s="566"/>
      <c r="AJ19" s="428">
        <v>99.21319995299866</v>
      </c>
      <c r="AK19" s="61"/>
      <c r="AL19" s="338"/>
      <c r="AM19" s="428">
        <v>99.38079680750762</v>
      </c>
      <c r="AN19" s="61"/>
      <c r="AO19" s="338"/>
      <c r="AP19" s="428">
        <v>99.51032033431665</v>
      </c>
      <c r="AQ19" s="168"/>
    </row>
    <row r="20" spans="1:43" ht="15">
      <c r="A20" s="879" t="s">
        <v>86</v>
      </c>
      <c r="B20" s="882"/>
      <c r="C20" s="1092">
        <v>58.9</v>
      </c>
      <c r="D20" s="343"/>
      <c r="E20" s="884"/>
      <c r="F20" s="1092">
        <v>70</v>
      </c>
      <c r="G20" s="343"/>
      <c r="H20" s="882"/>
      <c r="I20" s="1092">
        <v>83.3</v>
      </c>
      <c r="J20" s="882"/>
      <c r="K20" s="884"/>
      <c r="L20" s="882">
        <v>88.46409574468085</v>
      </c>
      <c r="M20" s="882"/>
      <c r="N20" s="970"/>
      <c r="O20" s="882">
        <v>95.6781914893617</v>
      </c>
      <c r="P20" s="343"/>
      <c r="Q20" s="882"/>
      <c r="R20" s="882">
        <v>97.10771276595744</v>
      </c>
      <c r="S20" s="882"/>
      <c r="T20" s="884"/>
      <c r="U20" s="882">
        <v>98.0718085106383</v>
      </c>
      <c r="V20" s="882"/>
      <c r="W20" s="338"/>
      <c r="X20" s="1092">
        <v>78.4</v>
      </c>
      <c r="Y20" s="1097"/>
      <c r="Z20" s="1092"/>
      <c r="AA20" s="1092">
        <v>86.5</v>
      </c>
      <c r="AB20" s="1097"/>
      <c r="AC20" s="1096"/>
      <c r="AD20" s="1092">
        <v>93.3</v>
      </c>
      <c r="AE20" s="402"/>
      <c r="AF20" s="61"/>
      <c r="AG20" s="428">
        <v>95.6204366862509</v>
      </c>
      <c r="AH20" s="61"/>
      <c r="AI20" s="566"/>
      <c r="AJ20" s="428">
        <v>98.57423580855095</v>
      </c>
      <c r="AK20" s="61"/>
      <c r="AL20" s="338"/>
      <c r="AM20" s="428">
        <v>98.93196196275042</v>
      </c>
      <c r="AN20" s="61"/>
      <c r="AO20" s="338"/>
      <c r="AP20" s="428">
        <v>99.21338838807966</v>
      </c>
      <c r="AQ20" s="168"/>
    </row>
    <row r="21" spans="1:43" ht="15">
      <c r="A21" s="885" t="s">
        <v>88</v>
      </c>
      <c r="B21" s="882"/>
      <c r="C21" s="1092">
        <v>51.1</v>
      </c>
      <c r="D21" s="343"/>
      <c r="E21" s="884"/>
      <c r="F21" s="1092">
        <v>60.9</v>
      </c>
      <c r="G21" s="343"/>
      <c r="H21" s="882"/>
      <c r="I21" s="1092">
        <v>77.3</v>
      </c>
      <c r="J21" s="882"/>
      <c r="K21" s="884"/>
      <c r="L21" s="882">
        <v>83.47739361702128</v>
      </c>
      <c r="M21" s="882"/>
      <c r="N21" s="970"/>
      <c r="O21" s="882">
        <v>93.6502659574468</v>
      </c>
      <c r="P21" s="343"/>
      <c r="Q21" s="882"/>
      <c r="R21" s="882">
        <v>96.5093085106383</v>
      </c>
      <c r="S21" s="882"/>
      <c r="T21" s="884"/>
      <c r="U21" s="882">
        <v>97.7061170212766</v>
      </c>
      <c r="V21" s="882"/>
      <c r="W21" s="338"/>
      <c r="X21" s="1092">
        <v>74.6</v>
      </c>
      <c r="Y21" s="1097"/>
      <c r="Z21" s="1092"/>
      <c r="AA21" s="1092">
        <v>81.9</v>
      </c>
      <c r="AB21" s="1097"/>
      <c r="AC21" s="1096"/>
      <c r="AD21" s="1092">
        <v>90.3</v>
      </c>
      <c r="AE21" s="402"/>
      <c r="AF21" s="61"/>
      <c r="AG21" s="428">
        <v>93.82868631602537</v>
      </c>
      <c r="AH21" s="61"/>
      <c r="AI21" s="566"/>
      <c r="AJ21" s="428">
        <v>97.74676829957961</v>
      </c>
      <c r="AK21" s="61"/>
      <c r="AL21" s="338"/>
      <c r="AM21" s="428">
        <v>98.52279922496271</v>
      </c>
      <c r="AN21" s="61"/>
      <c r="AO21" s="338"/>
      <c r="AP21" s="428">
        <v>98.88551921261623</v>
      </c>
      <c r="AQ21" s="168"/>
    </row>
    <row r="22" spans="1:43" ht="15">
      <c r="A22" s="879" t="s">
        <v>87</v>
      </c>
      <c r="B22" s="882"/>
      <c r="C22" s="1092">
        <v>36.8</v>
      </c>
      <c r="D22" s="343"/>
      <c r="E22" s="884"/>
      <c r="F22" s="1092">
        <v>49.6</v>
      </c>
      <c r="G22" s="343"/>
      <c r="H22" s="882"/>
      <c r="I22" s="1092">
        <v>68.5</v>
      </c>
      <c r="J22" s="882"/>
      <c r="K22" s="884"/>
      <c r="L22" s="882">
        <v>73.42866644496175</v>
      </c>
      <c r="M22" s="882"/>
      <c r="N22" s="970"/>
      <c r="O22" s="882">
        <v>84.27003658131028</v>
      </c>
      <c r="P22" s="343"/>
      <c r="Q22" s="882"/>
      <c r="R22" s="882">
        <v>89.25839707349517</v>
      </c>
      <c r="S22" s="882"/>
      <c r="T22" s="884"/>
      <c r="U22" s="882">
        <v>90.45560359161955</v>
      </c>
      <c r="V22" s="882"/>
      <c r="W22" s="338"/>
      <c r="X22" s="1092">
        <v>60.7</v>
      </c>
      <c r="Y22" s="1097"/>
      <c r="Z22" s="1092"/>
      <c r="AA22" s="1092">
        <v>72.6</v>
      </c>
      <c r="AB22" s="1097"/>
      <c r="AC22" s="1096"/>
      <c r="AD22" s="1092">
        <v>85.7</v>
      </c>
      <c r="AE22" s="402"/>
      <c r="AF22" s="61"/>
      <c r="AG22" s="428">
        <v>91.06989240476825</v>
      </c>
      <c r="AH22" s="61"/>
      <c r="AI22" s="566"/>
      <c r="AJ22" s="428">
        <v>95.0815121812719</v>
      </c>
      <c r="AK22" s="61"/>
      <c r="AL22" s="338"/>
      <c r="AM22" s="428">
        <v>96.60721171978625</v>
      </c>
      <c r="AN22" s="61"/>
      <c r="AO22" s="338"/>
      <c r="AP22" s="428">
        <v>96.8941040864152</v>
      </c>
      <c r="AQ22" s="168"/>
    </row>
    <row r="23" spans="1:43" ht="6" customHeight="1" thickBot="1">
      <c r="A23" s="411"/>
      <c r="B23" s="88"/>
      <c r="C23" s="88"/>
      <c r="D23" s="189"/>
      <c r="E23" s="138"/>
      <c r="F23" s="88"/>
      <c r="G23" s="189"/>
      <c r="H23" s="88"/>
      <c r="I23" s="88"/>
      <c r="J23" s="189"/>
      <c r="K23" s="88"/>
      <c r="L23" s="88"/>
      <c r="M23" s="88"/>
      <c r="N23" s="968"/>
      <c r="O23" s="88"/>
      <c r="P23" s="189"/>
      <c r="Q23" s="88"/>
      <c r="R23" s="88"/>
      <c r="S23" s="88"/>
      <c r="T23" s="138"/>
      <c r="U23" s="88"/>
      <c r="V23" s="88"/>
      <c r="W23" s="66"/>
      <c r="X23" s="66"/>
      <c r="Y23" s="195"/>
      <c r="Z23" s="66"/>
      <c r="AA23" s="66"/>
      <c r="AB23" s="195"/>
      <c r="AC23" s="74"/>
      <c r="AD23" s="66"/>
      <c r="AE23" s="195"/>
      <c r="AF23" s="74"/>
      <c r="AG23" s="66"/>
      <c r="AH23" s="66"/>
      <c r="AI23" s="567"/>
      <c r="AJ23" s="66"/>
      <c r="AK23" s="66"/>
      <c r="AL23" s="74"/>
      <c r="AM23" s="66"/>
      <c r="AN23" s="66"/>
      <c r="AO23" s="74"/>
      <c r="AP23" s="66"/>
      <c r="AQ23" s="46"/>
    </row>
    <row r="24" spans="1:43" ht="6" customHeight="1">
      <c r="A24" s="914"/>
      <c r="B24" s="914"/>
      <c r="C24" s="914"/>
      <c r="D24" s="914"/>
      <c r="E24" s="914"/>
      <c r="F24" s="914"/>
      <c r="G24" s="914"/>
      <c r="H24" s="914"/>
      <c r="I24" s="914"/>
      <c r="J24" s="914"/>
      <c r="K24" s="914"/>
      <c r="L24" s="914"/>
      <c r="M24" s="914"/>
      <c r="N24" s="914"/>
      <c r="O24" s="914"/>
      <c r="P24" s="914"/>
      <c r="Q24" s="914"/>
      <c r="R24" s="914"/>
      <c r="S24" s="914"/>
      <c r="T24" s="914"/>
      <c r="U24" s="914"/>
      <c r="V24" s="914"/>
      <c r="W24" s="914"/>
      <c r="X24" s="914"/>
      <c r="Y24" s="914"/>
      <c r="Z24" s="135"/>
      <c r="AA24" s="135"/>
      <c r="AB24" s="135"/>
      <c r="AC24" s="135"/>
      <c r="AD24" s="135"/>
      <c r="AE24" s="135"/>
      <c r="AF24" s="135"/>
      <c r="AG24" s="135"/>
      <c r="AH24" s="135"/>
      <c r="AI24" s="135"/>
      <c r="AJ24" s="135"/>
      <c r="AK24" s="135"/>
      <c r="AL24" s="135"/>
      <c r="AM24" s="135"/>
      <c r="AN24" s="135"/>
      <c r="AO24" s="135"/>
      <c r="AP24" s="135"/>
      <c r="AQ24" s="135"/>
    </row>
    <row r="25" spans="1:43" ht="12.75">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7"/>
      <c r="AA25" s="7"/>
      <c r="AB25" s="7"/>
      <c r="AC25" s="7"/>
      <c r="AD25" s="7"/>
      <c r="AE25" s="7"/>
      <c r="AF25" s="7"/>
      <c r="AG25" s="7"/>
      <c r="AH25" s="7"/>
      <c r="AI25" s="7"/>
      <c r="AJ25" s="7"/>
      <c r="AK25" s="7"/>
      <c r="AL25" s="7"/>
      <c r="AM25" s="7"/>
      <c r="AO25" s="7"/>
      <c r="AP25" s="7"/>
      <c r="AQ25" s="7"/>
    </row>
    <row r="26" spans="1:43" ht="12.75">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7"/>
      <c r="AA26" s="7"/>
      <c r="AB26" s="7"/>
      <c r="AC26" s="7"/>
      <c r="AD26" s="7"/>
      <c r="AE26" s="7"/>
      <c r="AF26" s="7"/>
      <c r="AG26" s="7"/>
      <c r="AH26" s="7"/>
      <c r="AI26" s="7"/>
      <c r="AJ26" s="7"/>
      <c r="AK26" s="7"/>
      <c r="AL26" s="7"/>
      <c r="AM26" s="7"/>
      <c r="AO26" s="7"/>
      <c r="AP26" s="7"/>
      <c r="AQ26" s="7"/>
    </row>
    <row r="27" spans="1:43" ht="12.75">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7"/>
      <c r="AA27" s="7"/>
      <c r="AB27" s="7"/>
      <c r="AC27" s="7"/>
      <c r="AD27" s="7"/>
      <c r="AE27" s="7"/>
      <c r="AF27" s="7"/>
      <c r="AG27" s="7"/>
      <c r="AH27" s="7"/>
      <c r="AI27" s="7"/>
      <c r="AJ27" s="7"/>
      <c r="AK27" s="7"/>
      <c r="AL27" s="7"/>
      <c r="AM27" s="7"/>
      <c r="AO27" s="7"/>
      <c r="AP27" s="7"/>
      <c r="AQ27" s="7"/>
    </row>
    <row r="28" spans="1:55" ht="18" customHeight="1">
      <c r="A28" s="1310" t="s">
        <v>215</v>
      </c>
      <c r="B28" s="1310"/>
      <c r="C28" s="1310"/>
      <c r="D28" s="1310"/>
      <c r="E28" s="1310"/>
      <c r="F28" s="1310"/>
      <c r="G28" s="1310"/>
      <c r="H28" s="1310"/>
      <c r="I28" s="1310"/>
      <c r="J28" s="1310"/>
      <c r="K28" s="1310"/>
      <c r="L28" s="1310"/>
      <c r="M28" s="1310"/>
      <c r="N28" s="1310"/>
      <c r="O28" s="1310"/>
      <c r="P28" s="1310"/>
      <c r="Q28" s="1310"/>
      <c r="R28" s="1310"/>
      <c r="S28" s="1310"/>
      <c r="T28" s="1310"/>
      <c r="U28" s="1310"/>
      <c r="V28" s="1310"/>
      <c r="W28" s="1310"/>
      <c r="X28" s="1310"/>
      <c r="Y28" s="1310"/>
      <c r="Z28" s="1310"/>
      <c r="AA28" s="1310"/>
      <c r="AB28" s="1310"/>
      <c r="AC28" s="1310"/>
      <c r="AD28" s="1310"/>
      <c r="AE28" s="1310"/>
      <c r="AF28" s="1310"/>
      <c r="AG28" s="1310"/>
      <c r="AH28" s="1310"/>
      <c r="AI28" s="1311"/>
      <c r="AJ28" s="1311"/>
      <c r="AK28" s="1311"/>
      <c r="AL28" s="1312"/>
      <c r="AM28" s="1312"/>
      <c r="AN28" s="1312"/>
      <c r="AO28" s="1312"/>
      <c r="AP28" s="1312"/>
      <c r="AQ28" s="1312"/>
      <c r="AX28" s="24"/>
      <c r="AY28" s="24"/>
      <c r="AZ28" s="24"/>
      <c r="BA28" s="24"/>
      <c r="BB28" s="24"/>
      <c r="BC28" s="24"/>
    </row>
    <row r="29" spans="1:52" ht="18" customHeight="1">
      <c r="A29" s="1321" t="s">
        <v>77</v>
      </c>
      <c r="B29" s="1321"/>
      <c r="C29" s="1321"/>
      <c r="D29" s="1321"/>
      <c r="E29" s="1321"/>
      <c r="F29" s="1321"/>
      <c r="G29" s="1321"/>
      <c r="H29" s="1321"/>
      <c r="I29" s="1321"/>
      <c r="J29" s="1321"/>
      <c r="K29" s="1321"/>
      <c r="L29" s="1321"/>
      <c r="M29" s="1321"/>
      <c r="N29" s="1321"/>
      <c r="O29" s="1321"/>
      <c r="P29" s="1321"/>
      <c r="Q29" s="1321"/>
      <c r="R29" s="1321"/>
      <c r="S29" s="1321"/>
      <c r="T29" s="1321"/>
      <c r="U29" s="1321"/>
      <c r="V29" s="1321"/>
      <c r="W29" s="1321"/>
      <c r="X29" s="1321"/>
      <c r="Y29" s="1321"/>
      <c r="Z29" s="1321"/>
      <c r="AA29" s="1321"/>
      <c r="AB29" s="1321"/>
      <c r="AC29" s="1321"/>
      <c r="AD29" s="1321"/>
      <c r="AE29" s="1321"/>
      <c r="AF29" s="1321"/>
      <c r="AG29" s="1321"/>
      <c r="AH29" s="1321"/>
      <c r="AI29" s="1322"/>
      <c r="AJ29" s="1322"/>
      <c r="AK29" s="1322"/>
      <c r="AL29" s="1323"/>
      <c r="AM29" s="1323"/>
      <c r="AN29" s="1323"/>
      <c r="AO29" s="1312"/>
      <c r="AP29" s="1312"/>
      <c r="AQ29" s="1312"/>
      <c r="AX29" s="25"/>
      <c r="AY29" s="25"/>
      <c r="AZ29" s="25"/>
    </row>
    <row r="30" spans="1:52" ht="18" customHeight="1">
      <c r="A30" s="1310" t="s">
        <v>118</v>
      </c>
      <c r="B30" s="1310"/>
      <c r="C30" s="1310"/>
      <c r="D30" s="1310"/>
      <c r="E30" s="1310"/>
      <c r="F30" s="1310"/>
      <c r="G30" s="1310"/>
      <c r="H30" s="1310"/>
      <c r="I30" s="1310"/>
      <c r="J30" s="1310"/>
      <c r="K30" s="1310"/>
      <c r="L30" s="1310"/>
      <c r="M30" s="1310"/>
      <c r="N30" s="1310"/>
      <c r="O30" s="1310"/>
      <c r="P30" s="1310"/>
      <c r="Q30" s="1310"/>
      <c r="R30" s="1310"/>
      <c r="S30" s="1310"/>
      <c r="T30" s="1310"/>
      <c r="U30" s="1310"/>
      <c r="V30" s="1310"/>
      <c r="W30" s="1310"/>
      <c r="X30" s="1310"/>
      <c r="Y30" s="1310"/>
      <c r="Z30" s="1310"/>
      <c r="AA30" s="1310"/>
      <c r="AB30" s="1310"/>
      <c r="AC30" s="1310"/>
      <c r="AD30" s="1310"/>
      <c r="AE30" s="1310"/>
      <c r="AF30" s="1310"/>
      <c r="AG30" s="1310"/>
      <c r="AH30" s="1310"/>
      <c r="AI30" s="1311"/>
      <c r="AJ30" s="1311"/>
      <c r="AK30" s="1311"/>
      <c r="AL30" s="1312"/>
      <c r="AM30" s="1312"/>
      <c r="AN30" s="1312"/>
      <c r="AO30" s="1312"/>
      <c r="AP30" s="1312"/>
      <c r="AQ30" s="1312"/>
      <c r="AZ30" s="25"/>
    </row>
    <row r="31" spans="1:52" ht="6" customHeight="1">
      <c r="A31" s="1309"/>
      <c r="B31" s="1309"/>
      <c r="C31" s="1309"/>
      <c r="D31" s="1309"/>
      <c r="E31" s="1309"/>
      <c r="F31" s="1309"/>
      <c r="G31" s="1309"/>
      <c r="H31" s="1309"/>
      <c r="I31" s="1309"/>
      <c r="J31" s="1309"/>
      <c r="K31" s="1309"/>
      <c r="L31" s="1309"/>
      <c r="M31" s="1309"/>
      <c r="N31" s="1309"/>
      <c r="O31" s="1309"/>
      <c r="P31" s="1309"/>
      <c r="Q31" s="1309"/>
      <c r="R31" s="1309"/>
      <c r="S31" s="1309"/>
      <c r="T31" s="1309"/>
      <c r="U31" s="1309"/>
      <c r="V31" s="1309"/>
      <c r="W31" s="1309"/>
      <c r="X31" s="1309"/>
      <c r="Y31" s="1309"/>
      <c r="Z31" s="1309"/>
      <c r="AA31" s="1309"/>
      <c r="AB31" s="1309"/>
      <c r="AC31" s="1309"/>
      <c r="AD31" s="1309"/>
      <c r="AE31" s="1309"/>
      <c r="AF31" s="1309"/>
      <c r="AG31" s="1309"/>
      <c r="AH31" s="1309"/>
      <c r="AI31" s="65"/>
      <c r="AJ31" s="65"/>
      <c r="AK31" s="65"/>
      <c r="AL31" s="65"/>
      <c r="AM31" s="65"/>
      <c r="AN31" s="65"/>
      <c r="AO31" s="65"/>
      <c r="AP31" s="65"/>
      <c r="AQ31" s="65"/>
      <c r="AZ31" s="25"/>
    </row>
    <row r="32" spans="1:52" ht="6" customHeight="1" thickBot="1">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Z32" s="25"/>
    </row>
    <row r="33" spans="1:52" ht="6" customHeight="1">
      <c r="A33" s="412"/>
      <c r="B33" s="192"/>
      <c r="C33" s="190"/>
      <c r="D33" s="190"/>
      <c r="E33" s="190"/>
      <c r="F33" s="190"/>
      <c r="G33" s="190"/>
      <c r="H33" s="190"/>
      <c r="I33" s="190"/>
      <c r="J33" s="190"/>
      <c r="K33" s="190"/>
      <c r="L33" s="190"/>
      <c r="M33" s="190"/>
      <c r="N33" s="190"/>
      <c r="O33" s="190"/>
      <c r="P33" s="190"/>
      <c r="Q33" s="190"/>
      <c r="R33" s="190"/>
      <c r="S33" s="190"/>
      <c r="T33" s="190"/>
      <c r="U33" s="190"/>
      <c r="V33" s="190"/>
      <c r="W33" s="192"/>
      <c r="X33" s="190"/>
      <c r="Y33" s="190"/>
      <c r="Z33" s="190"/>
      <c r="AA33" s="190"/>
      <c r="AB33" s="190"/>
      <c r="AC33" s="190"/>
      <c r="AD33" s="190"/>
      <c r="AE33" s="190"/>
      <c r="AF33" s="190"/>
      <c r="AG33" s="190"/>
      <c r="AH33" s="190"/>
      <c r="AI33" s="190"/>
      <c r="AJ33" s="190"/>
      <c r="AK33" s="190"/>
      <c r="AL33" s="190"/>
      <c r="AM33" s="190"/>
      <c r="AN33" s="190"/>
      <c r="AO33" s="190"/>
      <c r="AP33" s="190"/>
      <c r="AQ33" s="191"/>
      <c r="AZ33" s="25"/>
    </row>
    <row r="34" spans="1:43" ht="34.5" customHeight="1">
      <c r="A34" s="1180" t="s">
        <v>157</v>
      </c>
      <c r="B34" s="1173" t="s">
        <v>160</v>
      </c>
      <c r="C34" s="1219"/>
      <c r="D34" s="1219"/>
      <c r="E34" s="1219"/>
      <c r="F34" s="1219"/>
      <c r="G34" s="1219"/>
      <c r="H34" s="1219"/>
      <c r="I34" s="1219"/>
      <c r="J34" s="1219"/>
      <c r="K34" s="1162"/>
      <c r="L34" s="1162"/>
      <c r="M34" s="1162"/>
      <c r="N34" s="1267"/>
      <c r="O34" s="1267"/>
      <c r="P34" s="1267"/>
      <c r="Q34" s="1267"/>
      <c r="R34" s="1267"/>
      <c r="S34" s="1267"/>
      <c r="T34" s="1267"/>
      <c r="U34" s="1267"/>
      <c r="V34" s="1132"/>
      <c r="W34" s="1318" t="s">
        <v>161</v>
      </c>
      <c r="X34" s="1226"/>
      <c r="Y34" s="1226"/>
      <c r="Z34" s="1226"/>
      <c r="AA34" s="1226"/>
      <c r="AB34" s="1226"/>
      <c r="AC34" s="1226"/>
      <c r="AD34" s="1226"/>
      <c r="AE34" s="1226"/>
      <c r="AF34" s="1226"/>
      <c r="AG34" s="1226"/>
      <c r="AH34" s="1226"/>
      <c r="AI34" s="1319"/>
      <c r="AJ34" s="1319"/>
      <c r="AK34" s="1319"/>
      <c r="AL34" s="1319"/>
      <c r="AM34" s="1319"/>
      <c r="AN34" s="1319"/>
      <c r="AO34" s="1319"/>
      <c r="AP34" s="1319"/>
      <c r="AQ34" s="1320"/>
    </row>
    <row r="35" spans="1:43" ht="6" customHeight="1">
      <c r="A35" s="1180"/>
      <c r="B35" s="324"/>
      <c r="C35" s="324"/>
      <c r="D35" s="324"/>
      <c r="E35" s="324"/>
      <c r="F35" s="324"/>
      <c r="G35" s="324"/>
      <c r="H35" s="324"/>
      <c r="I35" s="324"/>
      <c r="J35" s="324"/>
      <c r="K35" s="324"/>
      <c r="L35" s="324"/>
      <c r="M35" s="330"/>
      <c r="N35" s="324"/>
      <c r="O35" s="324"/>
      <c r="P35" s="330"/>
      <c r="Q35" s="330"/>
      <c r="R35" s="324"/>
      <c r="S35" s="324"/>
      <c r="T35" s="324"/>
      <c r="U35" s="324"/>
      <c r="V35" s="324"/>
      <c r="W35" s="398"/>
      <c r="X35" s="330"/>
      <c r="Y35" s="330"/>
      <c r="Z35" s="330"/>
      <c r="AA35" s="330"/>
      <c r="AB35" s="330"/>
      <c r="AC35" s="330"/>
      <c r="AD35" s="330"/>
      <c r="AE35" s="330"/>
      <c r="AF35" s="330"/>
      <c r="AG35" s="330"/>
      <c r="AH35" s="330"/>
      <c r="AI35" s="330"/>
      <c r="AJ35" s="330"/>
      <c r="AK35" s="330"/>
      <c r="AL35" s="330"/>
      <c r="AM35" s="330"/>
      <c r="AN35" s="330"/>
      <c r="AO35" s="324"/>
      <c r="AP35" s="324"/>
      <c r="AQ35" s="325"/>
    </row>
    <row r="36" spans="1:43" ht="6" customHeight="1">
      <c r="A36" s="1180"/>
      <c r="B36" s="331"/>
      <c r="C36" s="332"/>
      <c r="D36" s="333"/>
      <c r="E36" s="332"/>
      <c r="F36" s="332"/>
      <c r="G36" s="333"/>
      <c r="H36" s="332"/>
      <c r="I36" s="332"/>
      <c r="J36" s="332"/>
      <c r="K36" s="331"/>
      <c r="L36" s="332"/>
      <c r="M36" s="332"/>
      <c r="N36" s="971"/>
      <c r="O36" s="332"/>
      <c r="P36" s="332"/>
      <c r="Q36" s="331"/>
      <c r="R36" s="332"/>
      <c r="S36" s="333"/>
      <c r="T36" s="331"/>
      <c r="U36" s="332"/>
      <c r="V36" s="333"/>
      <c r="W36" s="331"/>
      <c r="X36" s="332"/>
      <c r="Y36" s="333"/>
      <c r="Z36" s="332"/>
      <c r="AA36" s="332"/>
      <c r="AB36" s="332"/>
      <c r="AC36" s="331"/>
      <c r="AD36" s="332"/>
      <c r="AE36" s="332"/>
      <c r="AF36" s="331"/>
      <c r="AG36" s="332"/>
      <c r="AH36" s="332"/>
      <c r="AI36" s="971"/>
      <c r="AJ36" s="332"/>
      <c r="AK36" s="332"/>
      <c r="AL36" s="331"/>
      <c r="AM36" s="332"/>
      <c r="AN36" s="334"/>
      <c r="AO36" s="331"/>
      <c r="AP36" s="332"/>
      <c r="AQ36" s="334"/>
    </row>
    <row r="37" spans="1:63" ht="16.5" customHeight="1">
      <c r="A37" s="1326"/>
      <c r="B37" s="1307" t="s">
        <v>102</v>
      </c>
      <c r="C37" s="1254"/>
      <c r="D37" s="1315"/>
      <c r="E37" s="1307" t="s">
        <v>119</v>
      </c>
      <c r="F37" s="1162"/>
      <c r="G37" s="1176"/>
      <c r="H37" s="335" t="s">
        <v>132</v>
      </c>
      <c r="I37" s="335"/>
      <c r="J37" s="335"/>
      <c r="K37" s="1307" t="s">
        <v>158</v>
      </c>
      <c r="L37" s="1162"/>
      <c r="M37" s="1162"/>
      <c r="N37" s="1308" t="s">
        <v>164</v>
      </c>
      <c r="O37" s="1162"/>
      <c r="P37" s="1162"/>
      <c r="Q37" s="1307" t="s">
        <v>511</v>
      </c>
      <c r="R37" s="1162"/>
      <c r="S37" s="1176"/>
      <c r="T37" s="1307" t="s">
        <v>861</v>
      </c>
      <c r="U37" s="1162"/>
      <c r="V37" s="1176"/>
      <c r="W37" s="1324" t="s">
        <v>102</v>
      </c>
      <c r="X37" s="1162"/>
      <c r="Y37" s="1176"/>
      <c r="Z37" s="1211" t="s">
        <v>119</v>
      </c>
      <c r="AA37" s="1219"/>
      <c r="AB37" s="1174"/>
      <c r="AC37" s="1254" t="s">
        <v>132</v>
      </c>
      <c r="AD37" s="1162"/>
      <c r="AE37" s="1162"/>
      <c r="AF37" s="1307" t="s">
        <v>158</v>
      </c>
      <c r="AG37" s="1162"/>
      <c r="AH37" s="1162"/>
      <c r="AI37" s="1308" t="s">
        <v>164</v>
      </c>
      <c r="AJ37" s="1162"/>
      <c r="AK37" s="1162"/>
      <c r="AL37" s="1307" t="s">
        <v>511</v>
      </c>
      <c r="AM37" s="1162"/>
      <c r="AN37" s="1184"/>
      <c r="AO37" s="1307" t="s">
        <v>861</v>
      </c>
      <c r="AP37" s="1162"/>
      <c r="AQ37" s="1184"/>
      <c r="AU37" s="230"/>
      <c r="AV37" s="230"/>
      <c r="AW37" s="230"/>
      <c r="AX37" s="230"/>
      <c r="AY37" s="230"/>
      <c r="AZ37" s="230"/>
      <c r="BA37" s="230"/>
      <c r="BB37" s="230"/>
      <c r="BC37" s="230"/>
      <c r="BD37" s="230"/>
      <c r="BE37" s="230"/>
      <c r="BF37" s="230"/>
      <c r="BG37" s="230"/>
      <c r="BH37" s="230"/>
      <c r="BI37" s="230"/>
      <c r="BJ37" s="230"/>
      <c r="BK37" s="230"/>
    </row>
    <row r="38" spans="1:43" ht="6" customHeight="1">
      <c r="A38" s="413"/>
      <c r="B38" s="177"/>
      <c r="C38" s="179"/>
      <c r="D38" s="178"/>
      <c r="E38" s="179"/>
      <c r="F38" s="179"/>
      <c r="G38" s="178"/>
      <c r="H38" s="179"/>
      <c r="I38" s="179"/>
      <c r="J38" s="178"/>
      <c r="K38" s="179"/>
      <c r="L38" s="179"/>
      <c r="M38" s="179"/>
      <c r="N38" s="972"/>
      <c r="O38" s="179"/>
      <c r="P38" s="179"/>
      <c r="Q38" s="177"/>
      <c r="R38" s="179"/>
      <c r="S38" s="178"/>
      <c r="T38" s="177"/>
      <c r="U38" s="179"/>
      <c r="V38" s="178"/>
      <c r="W38" s="177"/>
      <c r="X38" s="179"/>
      <c r="Y38" s="178"/>
      <c r="Z38" s="179"/>
      <c r="AA38" s="179"/>
      <c r="AB38" s="178"/>
      <c r="AC38" s="179"/>
      <c r="AD38" s="179"/>
      <c r="AE38" s="179"/>
      <c r="AF38" s="177"/>
      <c r="AG38" s="179"/>
      <c r="AH38" s="179"/>
      <c r="AI38" s="972"/>
      <c r="AJ38" s="179"/>
      <c r="AK38" s="179"/>
      <c r="AL38" s="177"/>
      <c r="AM38" s="179"/>
      <c r="AN38" s="194"/>
      <c r="AO38" s="177"/>
      <c r="AP38" s="179"/>
      <c r="AQ38" s="194"/>
    </row>
    <row r="39" spans="1:43" ht="6" customHeight="1">
      <c r="A39" s="414"/>
      <c r="B39" s="183"/>
      <c r="C39" s="184"/>
      <c r="D39" s="185"/>
      <c r="E39" s="184"/>
      <c r="F39" s="184"/>
      <c r="G39" s="185"/>
      <c r="H39" s="184"/>
      <c r="I39" s="184"/>
      <c r="J39" s="185"/>
      <c r="K39" s="184"/>
      <c r="L39" s="184"/>
      <c r="M39" s="569"/>
      <c r="N39" s="1091"/>
      <c r="O39" s="184"/>
      <c r="P39" s="185"/>
      <c r="Q39" s="184"/>
      <c r="R39" s="184"/>
      <c r="S39" s="184"/>
      <c r="T39" s="183"/>
      <c r="U39" s="184"/>
      <c r="V39" s="184"/>
      <c r="W39" s="183"/>
      <c r="X39" s="184"/>
      <c r="Y39" s="185"/>
      <c r="Z39" s="184"/>
      <c r="AA39" s="184"/>
      <c r="AB39" s="185"/>
      <c r="AC39" s="184"/>
      <c r="AD39" s="184"/>
      <c r="AE39" s="184"/>
      <c r="AF39" s="404"/>
      <c r="AG39" s="184"/>
      <c r="AH39" s="184"/>
      <c r="AI39" s="1091"/>
      <c r="AJ39" s="184"/>
      <c r="AK39" s="184"/>
      <c r="AL39" s="404"/>
      <c r="AM39" s="184"/>
      <c r="AN39" s="193"/>
      <c r="AO39" s="404"/>
      <c r="AP39" s="184"/>
      <c r="AQ39" s="193"/>
    </row>
    <row r="40" spans="1:63" ht="15" customHeight="1">
      <c r="A40" s="886" t="s">
        <v>108</v>
      </c>
      <c r="B40" s="336"/>
      <c r="C40" s="1092">
        <v>96.4</v>
      </c>
      <c r="D40" s="965" t="s">
        <v>78</v>
      </c>
      <c r="E40" s="887"/>
      <c r="F40" s="337">
        <v>97.9</v>
      </c>
      <c r="G40" s="965" t="s">
        <v>78</v>
      </c>
      <c r="H40" s="887"/>
      <c r="I40" s="92">
        <v>98.5</v>
      </c>
      <c r="J40" s="965" t="s">
        <v>78</v>
      </c>
      <c r="K40" s="887"/>
      <c r="L40" s="337">
        <v>98.7034574468085</v>
      </c>
      <c r="M40" s="887" t="s">
        <v>78</v>
      </c>
      <c r="N40" s="964"/>
      <c r="O40" s="337">
        <v>99.03590425531915</v>
      </c>
      <c r="P40" s="965" t="s">
        <v>78</v>
      </c>
      <c r="Q40" s="887"/>
      <c r="R40" s="428">
        <v>99.33510638297872</v>
      </c>
      <c r="S40" s="887" t="s">
        <v>78</v>
      </c>
      <c r="T40" s="336"/>
      <c r="U40" s="428">
        <v>99.36835106382979</v>
      </c>
      <c r="V40" s="340" t="s">
        <v>78</v>
      </c>
      <c r="W40" s="338"/>
      <c r="X40" s="1092">
        <v>99.8</v>
      </c>
      <c r="Y40" s="965" t="s">
        <v>78</v>
      </c>
      <c r="Z40" s="887"/>
      <c r="AA40" s="1092">
        <v>99.91339453479692</v>
      </c>
      <c r="AB40" s="965" t="s">
        <v>78</v>
      </c>
      <c r="AC40" s="1092"/>
      <c r="AD40" s="1092">
        <v>99.93079809007797</v>
      </c>
      <c r="AE40" s="61" t="s">
        <v>78</v>
      </c>
      <c r="AF40" s="338"/>
      <c r="AG40" s="428">
        <v>99.81564862203786</v>
      </c>
      <c r="AH40" s="61" t="s">
        <v>78</v>
      </c>
      <c r="AI40" s="566"/>
      <c r="AJ40" s="337">
        <v>99.8325232122156</v>
      </c>
      <c r="AK40" s="61" t="s">
        <v>78</v>
      </c>
      <c r="AL40" s="338"/>
      <c r="AM40" s="428">
        <v>99.79644497638624</v>
      </c>
      <c r="AN40" s="168" t="s">
        <v>78</v>
      </c>
      <c r="AO40" s="338"/>
      <c r="AP40" s="428">
        <v>99.83993073493606</v>
      </c>
      <c r="AQ40" s="1121" t="s">
        <v>78</v>
      </c>
      <c r="AU40" s="230"/>
      <c r="AV40" s="230"/>
      <c r="AW40" s="230"/>
      <c r="AX40" s="230"/>
      <c r="AY40" s="230"/>
      <c r="AZ40" s="230"/>
      <c r="BA40" s="230"/>
      <c r="BB40" s="230"/>
      <c r="BC40" s="230"/>
      <c r="BD40" s="230"/>
      <c r="BE40" s="230"/>
      <c r="BF40" s="230"/>
      <c r="BG40" s="230"/>
      <c r="BH40" s="230"/>
      <c r="BI40" s="230"/>
      <c r="BJ40" s="230"/>
      <c r="BK40" s="230"/>
    </row>
    <row r="41" spans="1:63" ht="15">
      <c r="A41" s="886" t="s">
        <v>89</v>
      </c>
      <c r="B41" s="339"/>
      <c r="C41" s="1092">
        <v>90.7</v>
      </c>
      <c r="D41" s="967"/>
      <c r="E41" s="337"/>
      <c r="F41" s="337">
        <v>93.5</v>
      </c>
      <c r="G41" s="967"/>
      <c r="H41" s="337"/>
      <c r="I41" s="92">
        <v>96.2</v>
      </c>
      <c r="J41" s="967"/>
      <c r="K41" s="337"/>
      <c r="L41" s="337">
        <v>97.20744680851064</v>
      </c>
      <c r="M41" s="337"/>
      <c r="N41" s="966"/>
      <c r="O41" s="337">
        <v>98.4375</v>
      </c>
      <c r="P41" s="967"/>
      <c r="Q41" s="337"/>
      <c r="R41" s="428">
        <v>98.93617021276596</v>
      </c>
      <c r="S41" s="337"/>
      <c r="T41" s="339"/>
      <c r="U41" s="428">
        <v>99.10239361702128</v>
      </c>
      <c r="V41" s="337"/>
      <c r="W41" s="338"/>
      <c r="X41" s="1092">
        <v>99.3</v>
      </c>
      <c r="Y41" s="1097"/>
      <c r="Z41" s="1092"/>
      <c r="AA41" s="1092">
        <v>99.7</v>
      </c>
      <c r="AB41" s="1097"/>
      <c r="AC41" s="1092"/>
      <c r="AD41" s="1092">
        <v>99.8</v>
      </c>
      <c r="AE41" s="61"/>
      <c r="AF41" s="338"/>
      <c r="AG41" s="428">
        <v>99.89083708650065</v>
      </c>
      <c r="AH41" s="61"/>
      <c r="AI41" s="566"/>
      <c r="AJ41" s="337">
        <v>99.93418687253732</v>
      </c>
      <c r="AK41" s="61"/>
      <c r="AL41" s="338"/>
      <c r="AM41" s="428">
        <v>99.88510967825627</v>
      </c>
      <c r="AN41" s="168"/>
      <c r="AO41" s="338"/>
      <c r="AP41" s="428">
        <v>99.94896160228981</v>
      </c>
      <c r="AQ41" s="168"/>
      <c r="AU41" s="230"/>
      <c r="AV41" s="230"/>
      <c r="AW41" s="230"/>
      <c r="AX41" s="230"/>
      <c r="AY41" s="230"/>
      <c r="AZ41" s="230"/>
      <c r="BA41" s="230"/>
      <c r="BB41" s="230"/>
      <c r="BC41" s="230"/>
      <c r="BD41" s="230"/>
      <c r="BE41" s="230"/>
      <c r="BF41" s="230"/>
      <c r="BG41" s="230"/>
      <c r="BH41" s="230"/>
      <c r="BI41" s="230"/>
      <c r="BJ41" s="230"/>
      <c r="BK41" s="230"/>
    </row>
    <row r="42" spans="1:63" ht="15">
      <c r="A42" s="886" t="s">
        <v>90</v>
      </c>
      <c r="B42" s="339"/>
      <c r="C42" s="1092">
        <v>83.8</v>
      </c>
      <c r="D42" s="967"/>
      <c r="E42" s="337"/>
      <c r="F42" s="337">
        <v>89</v>
      </c>
      <c r="G42" s="967"/>
      <c r="H42" s="337"/>
      <c r="I42" s="92">
        <v>94</v>
      </c>
      <c r="J42" s="967"/>
      <c r="K42" s="337"/>
      <c r="L42" s="337">
        <v>95.91226321036889</v>
      </c>
      <c r="M42" s="337"/>
      <c r="N42" s="966"/>
      <c r="O42" s="337">
        <v>98.07244931871053</v>
      </c>
      <c r="P42" s="967"/>
      <c r="Q42" s="337"/>
      <c r="R42" s="428">
        <v>98.93652376204719</v>
      </c>
      <c r="S42" s="337"/>
      <c r="T42" s="339"/>
      <c r="U42" s="428">
        <v>99.13592555666334</v>
      </c>
      <c r="V42" s="337"/>
      <c r="W42" s="338"/>
      <c r="X42" s="1092">
        <v>98.5</v>
      </c>
      <c r="Y42" s="1097"/>
      <c r="Z42" s="1092"/>
      <c r="AA42" s="1092">
        <v>99</v>
      </c>
      <c r="AB42" s="1097"/>
      <c r="AC42" s="1092"/>
      <c r="AD42" s="1092">
        <v>99.6</v>
      </c>
      <c r="AE42" s="61"/>
      <c r="AF42" s="338"/>
      <c r="AG42" s="428">
        <v>99.76661750941355</v>
      </c>
      <c r="AH42" s="61"/>
      <c r="AI42" s="566"/>
      <c r="AJ42" s="337">
        <v>99.9007310348517</v>
      </c>
      <c r="AK42" s="61"/>
      <c r="AL42" s="338"/>
      <c r="AM42" s="428">
        <v>99.93463266098252</v>
      </c>
      <c r="AN42" s="168"/>
      <c r="AO42" s="338"/>
      <c r="AP42" s="428">
        <v>99.93801465149956</v>
      </c>
      <c r="AQ42" s="168"/>
      <c r="AU42" s="230"/>
      <c r="AV42" s="230"/>
      <c r="AW42" s="230"/>
      <c r="AX42" s="230"/>
      <c r="AY42" s="230"/>
      <c r="AZ42" s="230"/>
      <c r="BA42" s="230"/>
      <c r="BB42" s="230"/>
      <c r="BC42" s="230"/>
      <c r="BD42" s="230"/>
      <c r="BE42" s="230"/>
      <c r="BF42" s="230"/>
      <c r="BG42" s="230"/>
      <c r="BH42" s="230"/>
      <c r="BI42" s="230"/>
      <c r="BJ42" s="230"/>
      <c r="BK42" s="230"/>
    </row>
    <row r="43" spans="1:63" ht="15">
      <c r="A43" s="886" t="s">
        <v>91</v>
      </c>
      <c r="B43" s="339"/>
      <c r="C43" s="1092">
        <v>80</v>
      </c>
      <c r="D43" s="967"/>
      <c r="E43" s="337"/>
      <c r="F43" s="337">
        <v>85</v>
      </c>
      <c r="G43" s="967"/>
      <c r="H43" s="337"/>
      <c r="I43" s="92">
        <v>91.5</v>
      </c>
      <c r="J43" s="967"/>
      <c r="K43" s="337"/>
      <c r="L43" s="337">
        <v>94.21350182906552</v>
      </c>
      <c r="M43" s="337"/>
      <c r="N43" s="966"/>
      <c r="O43" s="337">
        <v>97.43930828067842</v>
      </c>
      <c r="P43" s="967"/>
      <c r="Q43" s="337"/>
      <c r="R43" s="428">
        <v>98.57000332557367</v>
      </c>
      <c r="S43" s="337"/>
      <c r="T43" s="339"/>
      <c r="U43" s="428">
        <v>98.7362820086465</v>
      </c>
      <c r="V43" s="337"/>
      <c r="W43" s="338"/>
      <c r="X43" s="1092">
        <v>97.9</v>
      </c>
      <c r="Y43" s="1097"/>
      <c r="Z43" s="1092"/>
      <c r="AA43" s="1092">
        <v>98.7</v>
      </c>
      <c r="AB43" s="1097"/>
      <c r="AC43" s="1092"/>
      <c r="AD43" s="1092">
        <v>99.3</v>
      </c>
      <c r="AE43" s="61"/>
      <c r="AF43" s="338"/>
      <c r="AG43" s="428">
        <v>99.67282134121453</v>
      </c>
      <c r="AH43" s="61"/>
      <c r="AI43" s="566"/>
      <c r="AJ43" s="337">
        <v>99.80305621727416</v>
      </c>
      <c r="AK43" s="61"/>
      <c r="AL43" s="338"/>
      <c r="AM43" s="428">
        <v>99.84846563060276</v>
      </c>
      <c r="AN43" s="168"/>
      <c r="AO43" s="338"/>
      <c r="AP43" s="428">
        <v>99.86190183046924</v>
      </c>
      <c r="AQ43" s="168"/>
      <c r="AU43" s="230"/>
      <c r="AV43" s="230"/>
      <c r="AW43" s="230"/>
      <c r="AX43" s="230"/>
      <c r="AY43" s="230"/>
      <c r="AZ43" s="230"/>
      <c r="BA43" s="230"/>
      <c r="BB43" s="230"/>
      <c r="BC43" s="230"/>
      <c r="BD43" s="230"/>
      <c r="BE43" s="230"/>
      <c r="BF43" s="230"/>
      <c r="BG43" s="230"/>
      <c r="BH43" s="230"/>
      <c r="BI43" s="230"/>
      <c r="BJ43" s="230"/>
      <c r="BK43" s="230"/>
    </row>
    <row r="44" spans="1:63" ht="15">
      <c r="A44" s="886" t="s">
        <v>92</v>
      </c>
      <c r="B44" s="339"/>
      <c r="C44" s="1092">
        <v>77.3</v>
      </c>
      <c r="D44" s="967"/>
      <c r="E44" s="337"/>
      <c r="F44" s="337">
        <v>83.3</v>
      </c>
      <c r="G44" s="967"/>
      <c r="H44" s="337"/>
      <c r="I44" s="92">
        <v>90.2</v>
      </c>
      <c r="J44" s="967"/>
      <c r="K44" s="337"/>
      <c r="L44" s="337">
        <v>92.98537234042553</v>
      </c>
      <c r="M44" s="337"/>
      <c r="N44" s="966"/>
      <c r="O44" s="337">
        <v>97.20744680851064</v>
      </c>
      <c r="P44" s="967"/>
      <c r="Q44" s="337"/>
      <c r="R44" s="428">
        <v>98.40425531914893</v>
      </c>
      <c r="S44" s="337"/>
      <c r="T44" s="339"/>
      <c r="U44" s="428">
        <v>98.83643617021278</v>
      </c>
      <c r="V44" s="337"/>
      <c r="W44" s="338"/>
      <c r="X44" s="1092">
        <v>97.4</v>
      </c>
      <c r="Y44" s="1097"/>
      <c r="Z44" s="1092"/>
      <c r="AA44" s="1092">
        <v>98.4</v>
      </c>
      <c r="AB44" s="1097"/>
      <c r="AC44" s="1092"/>
      <c r="AD44" s="1092">
        <v>99.2</v>
      </c>
      <c r="AE44" s="61"/>
      <c r="AF44" s="338"/>
      <c r="AG44" s="428">
        <v>99.48007591773208</v>
      </c>
      <c r="AH44" s="61"/>
      <c r="AI44" s="566"/>
      <c r="AJ44" s="337">
        <v>99.83736749587781</v>
      </c>
      <c r="AK44" s="61"/>
      <c r="AL44" s="338"/>
      <c r="AM44" s="428">
        <v>99.88781321732544</v>
      </c>
      <c r="AN44" s="168"/>
      <c r="AO44" s="338"/>
      <c r="AP44" s="428">
        <v>99.89467605373287</v>
      </c>
      <c r="AQ44" s="168"/>
      <c r="AU44" s="230"/>
      <c r="AV44" s="230"/>
      <c r="AW44" s="230"/>
      <c r="AX44" s="230"/>
      <c r="AY44" s="230"/>
      <c r="AZ44" s="230"/>
      <c r="BA44" s="230"/>
      <c r="BB44" s="230"/>
      <c r="BC44" s="230"/>
      <c r="BD44" s="230"/>
      <c r="BE44" s="230"/>
      <c r="BF44" s="230"/>
      <c r="BG44" s="230"/>
      <c r="BH44" s="230"/>
      <c r="BI44" s="230"/>
      <c r="BJ44" s="230"/>
      <c r="BK44" s="230"/>
    </row>
    <row r="45" spans="1:63" ht="15">
      <c r="A45" s="886" t="s">
        <v>93</v>
      </c>
      <c r="B45" s="339"/>
      <c r="C45" s="1092">
        <v>73.4</v>
      </c>
      <c r="D45" s="967"/>
      <c r="E45" s="337"/>
      <c r="F45" s="337">
        <v>80.4</v>
      </c>
      <c r="G45" s="967"/>
      <c r="H45" s="337"/>
      <c r="I45" s="92">
        <v>89.9</v>
      </c>
      <c r="J45" s="967"/>
      <c r="K45" s="337"/>
      <c r="L45" s="337">
        <v>92.4534574468085</v>
      </c>
      <c r="M45" s="337"/>
      <c r="N45" s="966"/>
      <c r="O45" s="337">
        <v>97.07446808510637</v>
      </c>
      <c r="P45" s="967"/>
      <c r="Q45" s="337"/>
      <c r="R45" s="428">
        <v>98.27127659574468</v>
      </c>
      <c r="S45" s="337"/>
      <c r="T45" s="339"/>
      <c r="U45" s="428">
        <v>98.9029255319149</v>
      </c>
      <c r="V45" s="337"/>
      <c r="W45" s="338"/>
      <c r="X45" s="1092">
        <v>96.3</v>
      </c>
      <c r="Y45" s="1097"/>
      <c r="Z45" s="1092"/>
      <c r="AA45" s="1092">
        <v>97.7</v>
      </c>
      <c r="AB45" s="1097"/>
      <c r="AC45" s="1092"/>
      <c r="AD45" s="1092">
        <v>99.1</v>
      </c>
      <c r="AE45" s="61"/>
      <c r="AF45" s="338"/>
      <c r="AG45" s="428">
        <v>99.2659404497397</v>
      </c>
      <c r="AH45" s="61"/>
      <c r="AI45" s="566"/>
      <c r="AJ45" s="337">
        <v>99.7228697570962</v>
      </c>
      <c r="AK45" s="61"/>
      <c r="AL45" s="338"/>
      <c r="AM45" s="428">
        <v>99.76859947141537</v>
      </c>
      <c r="AN45" s="168"/>
      <c r="AO45" s="338"/>
      <c r="AP45" s="428">
        <v>99.81886582770125</v>
      </c>
      <c r="AQ45" s="168"/>
      <c r="AU45" s="230"/>
      <c r="AV45" s="230"/>
      <c r="AW45" s="230"/>
      <c r="AX45" s="230"/>
      <c r="AY45" s="230"/>
      <c r="AZ45" s="230"/>
      <c r="BA45" s="230"/>
      <c r="BB45" s="230"/>
      <c r="BC45" s="230"/>
      <c r="BD45" s="230"/>
      <c r="BE45" s="230"/>
      <c r="BF45" s="230"/>
      <c r="BG45" s="230"/>
      <c r="BH45" s="230"/>
      <c r="BI45" s="230"/>
      <c r="BJ45" s="230"/>
      <c r="BK45" s="230"/>
    </row>
    <row r="46" spans="1:63" ht="15">
      <c r="A46" s="886" t="s">
        <v>94</v>
      </c>
      <c r="B46" s="339"/>
      <c r="C46" s="1092">
        <v>73.5</v>
      </c>
      <c r="D46" s="967"/>
      <c r="E46" s="337"/>
      <c r="F46" s="337">
        <v>79.7</v>
      </c>
      <c r="G46" s="967"/>
      <c r="H46" s="337"/>
      <c r="I46" s="92">
        <v>89.2</v>
      </c>
      <c r="J46" s="967"/>
      <c r="K46" s="337"/>
      <c r="L46" s="337">
        <v>92.48420352510807</v>
      </c>
      <c r="M46" s="337"/>
      <c r="N46" s="966"/>
      <c r="O46" s="337">
        <v>96.6744263385434</v>
      </c>
      <c r="P46" s="967"/>
      <c r="Q46" s="337"/>
      <c r="R46" s="428">
        <v>97.87163285666777</v>
      </c>
      <c r="S46" s="337"/>
      <c r="T46" s="339"/>
      <c r="U46" s="428">
        <v>98.63651479880279</v>
      </c>
      <c r="V46" s="337"/>
      <c r="W46" s="338"/>
      <c r="X46" s="1092">
        <v>95.9</v>
      </c>
      <c r="Y46" s="1097"/>
      <c r="Z46" s="1092"/>
      <c r="AA46" s="1092">
        <v>97.5</v>
      </c>
      <c r="AB46" s="1097"/>
      <c r="AC46" s="1092"/>
      <c r="AD46" s="1092">
        <v>98.9</v>
      </c>
      <c r="AE46" s="61"/>
      <c r="AF46" s="338"/>
      <c r="AG46" s="428">
        <v>99.28056607459924</v>
      </c>
      <c r="AH46" s="61"/>
      <c r="AI46" s="566"/>
      <c r="AJ46" s="337">
        <v>99.67251358880866</v>
      </c>
      <c r="AK46" s="61"/>
      <c r="AL46" s="338"/>
      <c r="AM46" s="428">
        <v>99.72841348909441</v>
      </c>
      <c r="AN46" s="168"/>
      <c r="AO46" s="338"/>
      <c r="AP46" s="428">
        <v>99.76937569913889</v>
      </c>
      <c r="AQ46" s="168"/>
      <c r="AU46" s="230"/>
      <c r="AV46" s="230"/>
      <c r="AW46" s="230"/>
      <c r="AX46" s="230"/>
      <c r="AY46" s="230"/>
      <c r="AZ46" s="230"/>
      <c r="BA46" s="230"/>
      <c r="BB46" s="230"/>
      <c r="BC46" s="230"/>
      <c r="BD46" s="230"/>
      <c r="BE46" s="230"/>
      <c r="BF46" s="230"/>
      <c r="BG46" s="230"/>
      <c r="BH46" s="230"/>
      <c r="BI46" s="230"/>
      <c r="BJ46" s="230"/>
      <c r="BK46" s="230"/>
    </row>
    <row r="47" spans="1:63" ht="15">
      <c r="A47" s="886" t="s">
        <v>95</v>
      </c>
      <c r="B47" s="339"/>
      <c r="C47" s="1092">
        <v>69.6</v>
      </c>
      <c r="D47" s="967"/>
      <c r="E47" s="337"/>
      <c r="F47" s="337">
        <v>77.2</v>
      </c>
      <c r="G47" s="967"/>
      <c r="H47" s="337"/>
      <c r="I47" s="92">
        <v>87.1</v>
      </c>
      <c r="J47" s="967"/>
      <c r="K47" s="337"/>
      <c r="L47" s="337">
        <v>90.92420212765957</v>
      </c>
      <c r="M47" s="337"/>
      <c r="N47" s="966"/>
      <c r="O47" s="337">
        <v>96.30984042553192</v>
      </c>
      <c r="P47" s="967"/>
      <c r="Q47" s="337"/>
      <c r="R47" s="428">
        <v>97.77260638297872</v>
      </c>
      <c r="S47" s="337"/>
      <c r="T47" s="339"/>
      <c r="U47" s="428">
        <v>98.60372340425532</v>
      </c>
      <c r="V47" s="337"/>
      <c r="W47" s="338"/>
      <c r="X47" s="1092">
        <v>95.2</v>
      </c>
      <c r="Y47" s="1097"/>
      <c r="Z47" s="1092"/>
      <c r="AA47" s="1092">
        <v>97</v>
      </c>
      <c r="AB47" s="1097"/>
      <c r="AC47" s="1092"/>
      <c r="AD47" s="1092">
        <v>98.5</v>
      </c>
      <c r="AE47" s="61"/>
      <c r="AF47" s="338"/>
      <c r="AG47" s="428">
        <v>98.99553118620993</v>
      </c>
      <c r="AH47" s="61"/>
      <c r="AI47" s="566"/>
      <c r="AJ47" s="337">
        <v>99.57234400747829</v>
      </c>
      <c r="AK47" s="61"/>
      <c r="AL47" s="338"/>
      <c r="AM47" s="428">
        <v>99.57429574535487</v>
      </c>
      <c r="AN47" s="168"/>
      <c r="AO47" s="338"/>
      <c r="AP47" s="428">
        <v>99.75914734975511</v>
      </c>
      <c r="AQ47" s="168"/>
      <c r="AU47" s="230"/>
      <c r="AV47" s="230"/>
      <c r="AW47" s="230"/>
      <c r="AX47" s="230"/>
      <c r="AY47" s="230"/>
      <c r="AZ47" s="230"/>
      <c r="BA47" s="230"/>
      <c r="BB47" s="230"/>
      <c r="BC47" s="230"/>
      <c r="BD47" s="230"/>
      <c r="BE47" s="230"/>
      <c r="BF47" s="230"/>
      <c r="BG47" s="230"/>
      <c r="BH47" s="230"/>
      <c r="BI47" s="230"/>
      <c r="BJ47" s="230"/>
      <c r="BK47" s="230"/>
    </row>
    <row r="48" spans="1:63" ht="15">
      <c r="A48" s="886" t="s">
        <v>96</v>
      </c>
      <c r="B48" s="339"/>
      <c r="C48" s="1092">
        <v>67.4</v>
      </c>
      <c r="D48" s="967"/>
      <c r="E48" s="337"/>
      <c r="F48" s="337">
        <v>76.9</v>
      </c>
      <c r="G48" s="967"/>
      <c r="H48" s="337"/>
      <c r="I48" s="92">
        <v>87.4</v>
      </c>
      <c r="J48" s="967"/>
      <c r="K48" s="337"/>
      <c r="L48" s="337">
        <v>91.15691489361703</v>
      </c>
      <c r="M48" s="337"/>
      <c r="N48" s="966"/>
      <c r="O48" s="337">
        <v>95.91090425531915</v>
      </c>
      <c r="P48" s="967"/>
      <c r="Q48" s="337"/>
      <c r="R48" s="428">
        <v>97.80585106382979</v>
      </c>
      <c r="S48" s="337"/>
      <c r="T48" s="339"/>
      <c r="U48" s="428">
        <v>98.5372340425532</v>
      </c>
      <c r="V48" s="337"/>
      <c r="W48" s="338"/>
      <c r="X48" s="1092">
        <v>93.9</v>
      </c>
      <c r="Y48" s="1097"/>
      <c r="Z48" s="1092"/>
      <c r="AA48" s="1092">
        <v>96.5</v>
      </c>
      <c r="AB48" s="1097"/>
      <c r="AC48" s="1092"/>
      <c r="AD48" s="1092">
        <v>98.5</v>
      </c>
      <c r="AE48" s="61"/>
      <c r="AF48" s="338"/>
      <c r="AG48" s="428">
        <v>99.05532499684568</v>
      </c>
      <c r="AH48" s="61"/>
      <c r="AI48" s="566"/>
      <c r="AJ48" s="337">
        <v>99.59904488165347</v>
      </c>
      <c r="AK48" s="61"/>
      <c r="AL48" s="338"/>
      <c r="AM48" s="428">
        <v>99.73018343626066</v>
      </c>
      <c r="AN48" s="168"/>
      <c r="AO48" s="338"/>
      <c r="AP48" s="428">
        <v>99.69705246224198</v>
      </c>
      <c r="AQ48" s="168"/>
      <c r="AU48" s="230"/>
      <c r="AV48" s="230"/>
      <c r="AW48" s="230"/>
      <c r="AX48" s="230"/>
      <c r="AY48" s="230"/>
      <c r="AZ48" s="230"/>
      <c r="BA48" s="230"/>
      <c r="BB48" s="230"/>
      <c r="BC48" s="230"/>
      <c r="BD48" s="230"/>
      <c r="BE48" s="230"/>
      <c r="BF48" s="230"/>
      <c r="BG48" s="230"/>
      <c r="BH48" s="230"/>
      <c r="BI48" s="230"/>
      <c r="BJ48" s="230"/>
      <c r="BK48" s="230"/>
    </row>
    <row r="49" spans="1:63" ht="15">
      <c r="A49" s="886" t="s">
        <v>109</v>
      </c>
      <c r="B49" s="339"/>
      <c r="C49" s="1092">
        <v>59.1</v>
      </c>
      <c r="D49" s="967"/>
      <c r="E49" s="337"/>
      <c r="F49" s="337">
        <v>69.2</v>
      </c>
      <c r="G49" s="967"/>
      <c r="H49" s="337"/>
      <c r="I49" s="92">
        <v>78.3</v>
      </c>
      <c r="J49" s="967"/>
      <c r="K49" s="337"/>
      <c r="L49" s="337">
        <v>81.30405854956753</v>
      </c>
      <c r="M49" s="337"/>
      <c r="N49" s="966"/>
      <c r="O49" s="337">
        <v>88.25681969394545</v>
      </c>
      <c r="P49" s="967"/>
      <c r="Q49" s="337"/>
      <c r="R49" s="428">
        <v>90.61876247504989</v>
      </c>
      <c r="S49" s="337"/>
      <c r="T49" s="339"/>
      <c r="U49" s="428">
        <v>92.04923486360612</v>
      </c>
      <c r="V49" s="337"/>
      <c r="W49" s="338"/>
      <c r="X49" s="1092">
        <v>94.1</v>
      </c>
      <c r="Y49" s="1097"/>
      <c r="Z49" s="1092"/>
      <c r="AA49" s="1092">
        <v>96.3</v>
      </c>
      <c r="AB49" s="1097"/>
      <c r="AC49" s="1092"/>
      <c r="AD49" s="1092">
        <v>98.1</v>
      </c>
      <c r="AE49" s="61"/>
      <c r="AF49" s="338"/>
      <c r="AG49" s="428">
        <v>98.7808602476031</v>
      </c>
      <c r="AH49" s="61"/>
      <c r="AI49" s="566"/>
      <c r="AJ49" s="337">
        <v>99.29190449511954</v>
      </c>
      <c r="AK49" s="61"/>
      <c r="AL49" s="338"/>
      <c r="AM49" s="428">
        <v>99.48230461218806</v>
      </c>
      <c r="AN49" s="168"/>
      <c r="AO49" s="338"/>
      <c r="AP49" s="428">
        <v>99.52908447502877</v>
      </c>
      <c r="AQ49" s="168"/>
      <c r="AU49" s="230"/>
      <c r="AV49" s="230"/>
      <c r="AW49" s="230"/>
      <c r="AX49" s="230"/>
      <c r="AY49" s="230"/>
      <c r="AZ49" s="230"/>
      <c r="BA49" s="230"/>
      <c r="BB49" s="230"/>
      <c r="BC49" s="230"/>
      <c r="BD49" s="230"/>
      <c r="BE49" s="230"/>
      <c r="BF49" s="230"/>
      <c r="BG49" s="230"/>
      <c r="BH49" s="230"/>
      <c r="BI49" s="230"/>
      <c r="BJ49" s="230"/>
      <c r="BK49" s="230"/>
    </row>
    <row r="50" spans="1:43" ht="6" customHeight="1" thickBot="1">
      <c r="A50" s="313"/>
      <c r="B50" s="74"/>
      <c r="C50" s="66" t="s">
        <v>4</v>
      </c>
      <c r="D50" s="195"/>
      <c r="E50" s="66"/>
      <c r="F50" s="66"/>
      <c r="G50" s="195"/>
      <c r="H50" s="88"/>
      <c r="I50" s="88"/>
      <c r="J50" s="189"/>
      <c r="K50" s="88"/>
      <c r="L50" s="88"/>
      <c r="M50" s="88"/>
      <c r="N50" s="968"/>
      <c r="O50" s="88"/>
      <c r="P50" s="189"/>
      <c r="Q50" s="88"/>
      <c r="R50" s="88"/>
      <c r="S50" s="88"/>
      <c r="T50" s="138"/>
      <c r="U50" s="88"/>
      <c r="V50" s="88"/>
      <c r="W50" s="138"/>
      <c r="X50" s="88"/>
      <c r="Y50" s="189"/>
      <c r="Z50" s="88"/>
      <c r="AA50" s="88"/>
      <c r="AB50" s="189"/>
      <c r="AC50" s="88"/>
      <c r="AD50" s="88"/>
      <c r="AE50" s="88"/>
      <c r="AF50" s="138"/>
      <c r="AG50" s="88"/>
      <c r="AH50" s="88"/>
      <c r="AI50" s="968"/>
      <c r="AJ50" s="88"/>
      <c r="AK50" s="88"/>
      <c r="AL50" s="138"/>
      <c r="AM50" s="88"/>
      <c r="AN50" s="256"/>
      <c r="AO50" s="138"/>
      <c r="AP50" s="88"/>
      <c r="AQ50" s="256"/>
    </row>
    <row r="51" ht="6" customHeight="1"/>
    <row r="52" spans="1:43" ht="30" customHeight="1">
      <c r="A52" s="1325" t="s">
        <v>656</v>
      </c>
      <c r="B52" s="1130"/>
      <c r="C52" s="1130"/>
      <c r="D52" s="1130"/>
      <c r="E52" s="1130"/>
      <c r="F52" s="1130"/>
      <c r="G52" s="1130"/>
      <c r="H52" s="1130"/>
      <c r="I52" s="1130"/>
      <c r="J52" s="1130"/>
      <c r="K52" s="1130"/>
      <c r="L52" s="1130"/>
      <c r="M52" s="1130"/>
      <c r="N52" s="1130"/>
      <c r="O52" s="1130"/>
      <c r="P52" s="1130"/>
      <c r="Q52" s="1130"/>
      <c r="R52" s="1130"/>
      <c r="S52" s="1130"/>
      <c r="T52" s="1130"/>
      <c r="U52" s="1130"/>
      <c r="V52" s="1130"/>
      <c r="W52" s="1130"/>
      <c r="X52" s="1130"/>
      <c r="Y52" s="1130"/>
      <c r="Z52" s="1130"/>
      <c r="AA52" s="1130"/>
      <c r="AB52" s="1130"/>
      <c r="AC52" s="1130"/>
      <c r="AD52" s="1130"/>
      <c r="AE52" s="1130"/>
      <c r="AF52" s="1130"/>
      <c r="AG52" s="1130"/>
      <c r="AH52" s="1130"/>
      <c r="AI52" s="1130"/>
      <c r="AJ52" s="1130"/>
      <c r="AK52" s="1130"/>
      <c r="AL52" s="1130"/>
      <c r="AM52" s="322"/>
      <c r="AN52" s="889"/>
      <c r="AO52" s="888"/>
      <c r="AP52" s="888"/>
      <c r="AQ52" s="888"/>
    </row>
  </sheetData>
  <mergeCells count="41">
    <mergeCell ref="A52:AL52"/>
    <mergeCell ref="Q37:S37"/>
    <mergeCell ref="AL37:AN37"/>
    <mergeCell ref="A34:A37"/>
    <mergeCell ref="N37:P37"/>
    <mergeCell ref="Z37:AB37"/>
    <mergeCell ref="AF37:AH37"/>
    <mergeCell ref="AI37:AK37"/>
    <mergeCell ref="B37:D37"/>
    <mergeCell ref="W37:Y37"/>
    <mergeCell ref="AO37:AQ37"/>
    <mergeCell ref="AI10:AK10"/>
    <mergeCell ref="AF10:AH10"/>
    <mergeCell ref="B7:V7"/>
    <mergeCell ref="B34:V34"/>
    <mergeCell ref="W7:AQ7"/>
    <mergeCell ref="W34:AQ34"/>
    <mergeCell ref="A29:AQ29"/>
    <mergeCell ref="A30:AQ30"/>
    <mergeCell ref="W10:Y10"/>
    <mergeCell ref="AC37:AE37"/>
    <mergeCell ref="A28:AQ28"/>
    <mergeCell ref="A7:A10"/>
    <mergeCell ref="A1:AQ1"/>
    <mergeCell ref="A2:AQ2"/>
    <mergeCell ref="A3:AQ3"/>
    <mergeCell ref="A4:AH4"/>
    <mergeCell ref="B10:D10"/>
    <mergeCell ref="AC10:AE10"/>
    <mergeCell ref="Z10:AB10"/>
    <mergeCell ref="K37:M37"/>
    <mergeCell ref="T10:V10"/>
    <mergeCell ref="Q10:S10"/>
    <mergeCell ref="E37:G37"/>
    <mergeCell ref="T37:V37"/>
    <mergeCell ref="E10:G10"/>
    <mergeCell ref="AO10:AQ10"/>
    <mergeCell ref="N10:P10"/>
    <mergeCell ref="A31:AH31"/>
    <mergeCell ref="K10:M10"/>
    <mergeCell ref="AL10:AN10"/>
  </mergeCells>
  <printOptions horizontalCentered="1"/>
  <pageMargins left="0.5" right="0.5" top="0.6" bottom="0.5" header="0" footer="0.5"/>
  <pageSetup fitToHeight="1" fitToWidth="1" horizontalDpi="600" verticalDpi="600" orientation="landscape" scale="72" r:id="rId1"/>
  <headerFooter alignWithMargins="0">
    <oddHeader xml:space="preserve">&amp;C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O85"/>
  <sheetViews>
    <sheetView workbookViewId="0" topLeftCell="A1">
      <selection activeCell="A1" sqref="A1:R1"/>
    </sheetView>
  </sheetViews>
  <sheetFormatPr defaultColWidth="9.140625" defaultRowHeight="12.75"/>
  <cols>
    <col min="1" max="1" width="28.7109375" style="0" customWidth="1"/>
    <col min="2" max="2" width="9.8515625" style="0" hidden="1" customWidth="1"/>
    <col min="3" max="3" width="11.28125" style="0" customWidth="1"/>
    <col min="4" max="4" width="9.8515625" style="0" hidden="1" customWidth="1"/>
    <col min="5" max="5" width="11.28125" style="0" customWidth="1"/>
    <col min="6" max="6" width="10.00390625" style="0" hidden="1" customWidth="1"/>
    <col min="7" max="7" width="11.28125" style="0" customWidth="1"/>
    <col min="8" max="8" width="11.7109375" style="0" hidden="1" customWidth="1"/>
    <col min="9" max="9" width="11.28125" style="0" customWidth="1"/>
    <col min="10" max="10" width="10.57421875" style="0" hidden="1" customWidth="1"/>
    <col min="11" max="11" width="11.28125" style="0" customWidth="1"/>
    <col min="12" max="12" width="11.28125" style="0" hidden="1" customWidth="1"/>
    <col min="13" max="13" width="0.85546875" style="0" customWidth="1"/>
    <col min="14" max="17" width="11.28125" style="0" customWidth="1"/>
    <col min="18" max="18" width="11.00390625" style="0" bestFit="1" customWidth="1"/>
    <col min="19" max="19" width="14.00390625" style="0" customWidth="1"/>
    <col min="20" max="20" width="8.57421875" style="0" customWidth="1"/>
    <col min="21" max="21" width="11.28125" style="0" customWidth="1"/>
    <col min="22" max="22" width="9.8515625" style="0" customWidth="1"/>
    <col min="23" max="25" width="12.140625" style="0" customWidth="1"/>
    <col min="26" max="26" width="14.421875" style="0" bestFit="1" customWidth="1"/>
    <col min="27" max="27" width="13.28125" style="0" customWidth="1"/>
    <col min="28" max="28" width="14.8515625" style="0" customWidth="1"/>
    <col min="29" max="29" width="12.00390625" style="0" customWidth="1"/>
    <col min="30" max="30" width="9.28125" style="0" bestFit="1" customWidth="1"/>
    <col min="31" max="31" width="11.7109375" style="0" customWidth="1"/>
    <col min="32" max="32" width="11.28125" style="0" bestFit="1" customWidth="1"/>
    <col min="33" max="38" width="10.140625" style="0" bestFit="1" customWidth="1"/>
    <col min="39" max="39" width="10.57421875" style="0" customWidth="1"/>
    <col min="40" max="40" width="11.7109375" style="0" customWidth="1"/>
    <col min="41" max="41" width="11.140625" style="0" customWidth="1"/>
  </cols>
  <sheetData>
    <row r="1" spans="1:22" s="430" customFormat="1" ht="15" customHeight="1">
      <c r="A1" s="1150" t="s">
        <v>2</v>
      </c>
      <c r="B1" s="1150"/>
      <c r="C1" s="1150"/>
      <c r="D1" s="1150"/>
      <c r="E1" s="1150"/>
      <c r="F1" s="1150"/>
      <c r="G1" s="1150"/>
      <c r="H1" s="1150"/>
      <c r="I1" s="1150"/>
      <c r="J1" s="1150"/>
      <c r="K1" s="1150"/>
      <c r="L1" s="1150"/>
      <c r="M1" s="1150"/>
      <c r="N1" s="1150"/>
      <c r="O1" s="1150"/>
      <c r="P1" s="1150"/>
      <c r="Q1" s="1150"/>
      <c r="R1" s="1150"/>
      <c r="S1" s="857"/>
      <c r="T1" s="857"/>
      <c r="U1" s="857"/>
      <c r="V1" s="857"/>
    </row>
    <row r="2" spans="1:22" ht="21" customHeight="1">
      <c r="A2" s="1151" t="s">
        <v>361</v>
      </c>
      <c r="B2" s="1151"/>
      <c r="C2" s="1151"/>
      <c r="D2" s="1151"/>
      <c r="E2" s="1151"/>
      <c r="F2" s="1151"/>
      <c r="G2" s="1151"/>
      <c r="H2" s="1151"/>
      <c r="I2" s="1151"/>
      <c r="J2" s="1151"/>
      <c r="K2" s="1151"/>
      <c r="L2" s="1151"/>
      <c r="M2" s="1151"/>
      <c r="N2" s="1151"/>
      <c r="O2" s="1151"/>
      <c r="P2" s="1151"/>
      <c r="Q2" s="1151"/>
      <c r="R2" s="1151"/>
      <c r="S2" s="861"/>
      <c r="T2" s="861"/>
      <c r="U2" s="861"/>
      <c r="V2" s="861"/>
    </row>
    <row r="3" spans="1:22" ht="18" customHeight="1">
      <c r="A3" s="1152" t="s">
        <v>217</v>
      </c>
      <c r="B3" s="1152"/>
      <c r="C3" s="1152"/>
      <c r="D3" s="1152"/>
      <c r="E3" s="1152"/>
      <c r="F3" s="1152"/>
      <c r="G3" s="1152"/>
      <c r="H3" s="1152"/>
      <c r="I3" s="1152"/>
      <c r="J3" s="1152"/>
      <c r="K3" s="1152"/>
      <c r="L3" s="1152"/>
      <c r="M3" s="1152"/>
      <c r="N3" s="1152"/>
      <c r="O3" s="1152"/>
      <c r="P3" s="1152"/>
      <c r="Q3" s="1152"/>
      <c r="R3" s="1152"/>
      <c r="S3" s="849"/>
      <c r="T3" s="849"/>
      <c r="U3" s="849"/>
      <c r="V3" s="849"/>
    </row>
    <row r="4" spans="1:22" ht="3" customHeight="1" thickBot="1">
      <c r="A4" s="69"/>
      <c r="B4" s="69"/>
      <c r="C4" s="69"/>
      <c r="D4" s="69"/>
      <c r="E4" s="69"/>
      <c r="F4" s="69"/>
      <c r="G4" s="69"/>
      <c r="H4" s="69"/>
      <c r="I4" s="69"/>
      <c r="J4" s="69"/>
      <c r="K4" s="69"/>
      <c r="L4" s="69"/>
      <c r="M4" s="69"/>
      <c r="N4" s="69"/>
      <c r="O4" s="69"/>
      <c r="P4" s="69"/>
      <c r="Q4" s="69"/>
      <c r="R4" s="69"/>
      <c r="S4" s="68"/>
      <c r="T4" s="68"/>
      <c r="U4" s="68"/>
      <c r="V4" s="68"/>
    </row>
    <row r="5" spans="1:22" ht="3" customHeight="1">
      <c r="A5" s="231"/>
      <c r="B5" s="264"/>
      <c r="C5" s="262"/>
      <c r="D5" s="263"/>
      <c r="E5" s="262"/>
      <c r="F5" s="263"/>
      <c r="G5" s="262"/>
      <c r="H5" s="263"/>
      <c r="I5" s="470"/>
      <c r="J5" s="470"/>
      <c r="K5" s="262"/>
      <c r="L5" s="264"/>
      <c r="M5" s="264"/>
      <c r="N5" s="265"/>
      <c r="O5" s="264"/>
      <c r="P5" s="264"/>
      <c r="Q5" s="263"/>
      <c r="R5" s="117"/>
      <c r="S5" s="426"/>
      <c r="T5" s="426"/>
      <c r="U5" s="426"/>
      <c r="V5" s="426"/>
    </row>
    <row r="6" spans="1:34" ht="12" customHeight="1">
      <c r="A6" s="1180" t="s">
        <v>362</v>
      </c>
      <c r="B6" s="670">
        <v>1999</v>
      </c>
      <c r="C6" s="1181" t="s">
        <v>98</v>
      </c>
      <c r="D6" s="1145"/>
      <c r="E6" s="1173">
        <v>2001</v>
      </c>
      <c r="F6" s="1174"/>
      <c r="G6" s="1173">
        <v>2002</v>
      </c>
      <c r="H6" s="1174"/>
      <c r="I6" s="650">
        <v>2003</v>
      </c>
      <c r="J6" s="650">
        <v>2003</v>
      </c>
      <c r="K6" s="1173">
        <v>2004</v>
      </c>
      <c r="L6" s="1162"/>
      <c r="M6" s="639"/>
      <c r="N6" s="1175">
        <v>2005</v>
      </c>
      <c r="O6" s="1176"/>
      <c r="P6" s="1173">
        <v>2006</v>
      </c>
      <c r="Q6" s="1174"/>
      <c r="R6" s="837">
        <v>2007</v>
      </c>
      <c r="S6" s="176"/>
      <c r="T6" s="176"/>
      <c r="U6" s="176"/>
      <c r="V6" s="176"/>
      <c r="Z6" s="669"/>
      <c r="AA6" s="267"/>
      <c r="AC6" s="430"/>
      <c r="AD6" s="430"/>
      <c r="AE6" s="430"/>
      <c r="AF6" s="430"/>
      <c r="AG6" s="430"/>
      <c r="AH6" s="430"/>
    </row>
    <row r="7" spans="1:27" ht="3" customHeight="1">
      <c r="A7" s="1180"/>
      <c r="B7" s="651"/>
      <c r="C7" s="652"/>
      <c r="D7" s="653"/>
      <c r="E7" s="652"/>
      <c r="F7" s="653"/>
      <c r="G7" s="652"/>
      <c r="H7" s="653"/>
      <c r="I7" s="651"/>
      <c r="J7" s="651"/>
      <c r="K7" s="652"/>
      <c r="L7" s="603"/>
      <c r="M7" s="603"/>
      <c r="N7" s="602"/>
      <c r="O7" s="653"/>
      <c r="P7" s="603"/>
      <c r="Q7" s="653"/>
      <c r="R7" s="604"/>
      <c r="S7" s="176"/>
      <c r="T7" s="176"/>
      <c r="U7" s="176"/>
      <c r="V7" s="176"/>
      <c r="AA7" s="272"/>
    </row>
    <row r="8" spans="1:27" ht="3" customHeight="1">
      <c r="A8" s="1180"/>
      <c r="B8" s="826"/>
      <c r="C8" s="657"/>
      <c r="D8" s="545"/>
      <c r="E8" s="657"/>
      <c r="F8" s="545"/>
      <c r="G8" s="657"/>
      <c r="H8" s="545"/>
      <c r="I8" s="658"/>
      <c r="J8" s="658"/>
      <c r="K8" s="660"/>
      <c r="L8" s="659"/>
      <c r="M8" s="659"/>
      <c r="N8" s="661"/>
      <c r="O8" s="833"/>
      <c r="P8" s="659"/>
      <c r="Q8" s="833"/>
      <c r="R8" s="1043"/>
      <c r="S8" s="858"/>
      <c r="T8" s="858"/>
      <c r="U8" s="858"/>
      <c r="V8" s="858"/>
      <c r="AA8" s="267"/>
    </row>
    <row r="9" spans="1:27" ht="14.25" customHeight="1">
      <c r="A9" s="1180"/>
      <c r="B9" s="655" t="s">
        <v>128</v>
      </c>
      <c r="C9" s="270" t="s">
        <v>129</v>
      </c>
      <c r="D9" s="271" t="s">
        <v>128</v>
      </c>
      <c r="E9" s="270" t="s">
        <v>129</v>
      </c>
      <c r="F9" s="271" t="s">
        <v>128</v>
      </c>
      <c r="G9" s="269" t="s">
        <v>129</v>
      </c>
      <c r="H9" s="271" t="s">
        <v>128</v>
      </c>
      <c r="I9" s="662" t="s">
        <v>129</v>
      </c>
      <c r="J9" s="655" t="s">
        <v>128</v>
      </c>
      <c r="K9" s="269" t="s">
        <v>129</v>
      </c>
      <c r="L9" s="656" t="s">
        <v>128</v>
      </c>
      <c r="M9" s="656"/>
      <c r="N9" s="663" t="s">
        <v>129</v>
      </c>
      <c r="O9" s="271" t="s">
        <v>128</v>
      </c>
      <c r="P9" s="656" t="s">
        <v>129</v>
      </c>
      <c r="Q9" s="271" t="s">
        <v>128</v>
      </c>
      <c r="R9" s="1044" t="s">
        <v>129</v>
      </c>
      <c r="S9" s="858"/>
      <c r="T9" s="858"/>
      <c r="U9" s="858"/>
      <c r="V9" s="858"/>
      <c r="AA9" s="272"/>
    </row>
    <row r="10" spans="1:27" ht="3" customHeight="1">
      <c r="A10" s="43"/>
      <c r="B10" s="647"/>
      <c r="C10" s="275"/>
      <c r="D10" s="274"/>
      <c r="E10" s="297"/>
      <c r="F10" s="274"/>
      <c r="G10" s="297"/>
      <c r="H10" s="274"/>
      <c r="I10" s="471"/>
      <c r="J10" s="471"/>
      <c r="K10" s="297"/>
      <c r="L10" s="40"/>
      <c r="M10" s="40"/>
      <c r="N10" s="558"/>
      <c r="O10" s="274"/>
      <c r="P10" s="40"/>
      <c r="Q10" s="274"/>
      <c r="R10" s="463"/>
      <c r="S10" s="869"/>
      <c r="T10" s="869"/>
      <c r="U10" s="869"/>
      <c r="V10" s="869"/>
      <c r="AA10" s="272"/>
    </row>
    <row r="11" spans="1:27" ht="6" customHeight="1">
      <c r="A11" s="60"/>
      <c r="B11" s="827"/>
      <c r="C11" s="298"/>
      <c r="D11" s="299"/>
      <c r="E11" s="467"/>
      <c r="F11" s="468"/>
      <c r="G11" s="298"/>
      <c r="H11" s="299"/>
      <c r="I11" s="472"/>
      <c r="J11" s="472"/>
      <c r="K11" s="408"/>
      <c r="L11" s="407"/>
      <c r="M11" s="407"/>
      <c r="N11" s="559"/>
      <c r="O11" s="468"/>
      <c r="P11" s="407"/>
      <c r="Q11" s="468"/>
      <c r="R11" s="464"/>
      <c r="S11" s="353"/>
      <c r="T11" s="353"/>
      <c r="U11" s="353"/>
      <c r="V11" s="353"/>
      <c r="AA11" s="267"/>
    </row>
    <row r="12" spans="1:30" ht="15">
      <c r="A12" s="42" t="s">
        <v>100</v>
      </c>
      <c r="B12" s="453">
        <v>185950</v>
      </c>
      <c r="C12" s="281">
        <v>326816</v>
      </c>
      <c r="D12" s="282">
        <v>675366</v>
      </c>
      <c r="E12" s="197">
        <v>998883</v>
      </c>
      <c r="F12" s="282">
        <v>1369142.6815</v>
      </c>
      <c r="G12" s="281">
        <v>1852878.791</v>
      </c>
      <c r="H12" s="282">
        <v>2178393.98428</v>
      </c>
      <c r="I12" s="455">
        <v>2536367.964</v>
      </c>
      <c r="J12" s="455">
        <v>3037473.9072</v>
      </c>
      <c r="K12" s="364">
        <v>3768018.81997068</v>
      </c>
      <c r="L12" s="1040">
        <v>5695548.37272775</v>
      </c>
      <c r="M12" s="1040"/>
      <c r="N12" s="560">
        <v>13176095.169398569</v>
      </c>
      <c r="O12" s="834">
        <v>15921336.125842102</v>
      </c>
      <c r="P12" s="871">
        <v>18310957</v>
      </c>
      <c r="Q12" s="1041">
        <v>21144159</v>
      </c>
      <c r="R12" s="1045">
        <v>23381289</v>
      </c>
      <c r="S12" s="1116"/>
      <c r="T12" s="874"/>
      <c r="U12" s="353"/>
      <c r="V12" s="870"/>
      <c r="W12" s="785"/>
      <c r="X12" s="785"/>
      <c r="Y12" s="785"/>
      <c r="Z12" s="259"/>
      <c r="AA12" s="42"/>
      <c r="AD12" s="259"/>
    </row>
    <row r="13" spans="1:30" ht="15">
      <c r="A13" s="42" t="s">
        <v>180</v>
      </c>
      <c r="B13" s="453">
        <v>609909</v>
      </c>
      <c r="C13" s="281">
        <v>758594</v>
      </c>
      <c r="D13" s="282">
        <v>1021291</v>
      </c>
      <c r="E13" s="197">
        <v>1088066</v>
      </c>
      <c r="F13" s="282">
        <v>1078597</v>
      </c>
      <c r="G13" s="281">
        <v>1186680</v>
      </c>
      <c r="H13" s="282">
        <v>1216208</v>
      </c>
      <c r="I13" s="455">
        <v>1215713</v>
      </c>
      <c r="J13" s="455">
        <v>1305070</v>
      </c>
      <c r="K13" s="364">
        <v>1407121</v>
      </c>
      <c r="L13" s="366">
        <v>1468566</v>
      </c>
      <c r="M13" s="366"/>
      <c r="N13" s="561">
        <v>869772.0577400004</v>
      </c>
      <c r="O13" s="365">
        <v>874260.891997368</v>
      </c>
      <c r="P13" s="364">
        <v>946874</v>
      </c>
      <c r="Q13" s="1041">
        <v>1029782</v>
      </c>
      <c r="R13" s="1046">
        <v>1027937</v>
      </c>
      <c r="S13" s="1116"/>
      <c r="T13" s="874"/>
      <c r="U13" s="353"/>
      <c r="V13" s="870"/>
      <c r="W13" s="785"/>
      <c r="X13" s="785"/>
      <c r="Y13" s="785"/>
      <c r="Z13" s="259"/>
      <c r="AA13" s="42"/>
      <c r="AD13" s="259"/>
    </row>
    <row r="14" spans="1:30" ht="15">
      <c r="A14" s="42" t="s">
        <v>173</v>
      </c>
      <c r="B14" s="473" t="s">
        <v>178</v>
      </c>
      <c r="C14" s="461" t="s">
        <v>178</v>
      </c>
      <c r="D14" s="466" t="s">
        <v>178</v>
      </c>
      <c r="E14" s="461" t="s">
        <v>178</v>
      </c>
      <c r="F14" s="466" t="s">
        <v>178</v>
      </c>
      <c r="G14" s="461" t="s">
        <v>178</v>
      </c>
      <c r="H14" s="466" t="s">
        <v>178</v>
      </c>
      <c r="I14" s="473" t="s">
        <v>178</v>
      </c>
      <c r="J14" s="473" t="s">
        <v>178</v>
      </c>
      <c r="K14" s="461" t="s">
        <v>178</v>
      </c>
      <c r="L14" s="462" t="s">
        <v>178</v>
      </c>
      <c r="M14" s="462"/>
      <c r="N14" s="561">
        <v>387451.4586999999</v>
      </c>
      <c r="O14" s="365">
        <v>368736.345</v>
      </c>
      <c r="P14" s="364">
        <v>336586</v>
      </c>
      <c r="Q14" s="1041">
        <v>344739</v>
      </c>
      <c r="R14" s="1046">
        <v>319293</v>
      </c>
      <c r="S14" s="1116"/>
      <c r="T14" s="874"/>
      <c r="U14" s="353"/>
      <c r="V14" s="870"/>
      <c r="W14" s="785"/>
      <c r="X14" s="785"/>
      <c r="Y14" s="785"/>
      <c r="Z14" s="259"/>
      <c r="AA14" s="42"/>
      <c r="AB14" s="42"/>
      <c r="AD14" s="259"/>
    </row>
    <row r="15" spans="1:30" ht="15">
      <c r="A15" s="42" t="s">
        <v>174</v>
      </c>
      <c r="B15" s="473" t="s">
        <v>178</v>
      </c>
      <c r="C15" s="461" t="s">
        <v>178</v>
      </c>
      <c r="D15" s="466" t="s">
        <v>178</v>
      </c>
      <c r="E15" s="461" t="s">
        <v>178</v>
      </c>
      <c r="F15" s="466" t="s">
        <v>178</v>
      </c>
      <c r="G15" s="461" t="s">
        <v>178</v>
      </c>
      <c r="H15" s="466" t="s">
        <v>178</v>
      </c>
      <c r="I15" s="473" t="s">
        <v>178</v>
      </c>
      <c r="J15" s="466" t="s">
        <v>178</v>
      </c>
      <c r="K15" s="461" t="s">
        <v>178</v>
      </c>
      <c r="L15" s="462" t="s">
        <v>178</v>
      </c>
      <c r="M15" s="366"/>
      <c r="N15" s="561">
        <v>482320.59904000006</v>
      </c>
      <c r="O15" s="365">
        <v>505524.54699736804</v>
      </c>
      <c r="P15" s="364">
        <v>610288</v>
      </c>
      <c r="Q15" s="1041">
        <v>685043</v>
      </c>
      <c r="R15" s="1046">
        <v>708644</v>
      </c>
      <c r="S15" s="1116"/>
      <c r="T15" s="874"/>
      <c r="U15" s="353"/>
      <c r="V15" s="870"/>
      <c r="W15" s="785"/>
      <c r="X15" s="785"/>
      <c r="Y15" s="785"/>
      <c r="Z15" s="259"/>
      <c r="AA15" s="42"/>
      <c r="AD15" s="259"/>
    </row>
    <row r="16" spans="1:30" ht="15">
      <c r="A16" s="42" t="s">
        <v>179</v>
      </c>
      <c r="B16" s="453">
        <v>877465</v>
      </c>
      <c r="C16" s="281">
        <v>1469130</v>
      </c>
      <c r="D16" s="282">
        <v>2193609</v>
      </c>
      <c r="E16" s="197">
        <v>3329976</v>
      </c>
      <c r="F16" s="282">
        <v>4394778.255</v>
      </c>
      <c r="G16" s="281">
        <v>6819395.452</v>
      </c>
      <c r="H16" s="282">
        <v>8342233.68769735</v>
      </c>
      <c r="I16" s="455">
        <v>11935865.5618</v>
      </c>
      <c r="J16" s="282">
        <v>15327246.9493</v>
      </c>
      <c r="K16" s="364">
        <v>17567467.699675</v>
      </c>
      <c r="L16" s="1040">
        <v>20891624.4745</v>
      </c>
      <c r="M16" s="1040"/>
      <c r="N16" s="560">
        <v>22745012.44884</v>
      </c>
      <c r="O16" s="834">
        <v>26293596.064399976</v>
      </c>
      <c r="P16" s="871">
        <v>28878587</v>
      </c>
      <c r="Q16" s="1041">
        <v>31594111</v>
      </c>
      <c r="R16" s="1045">
        <v>33939919</v>
      </c>
      <c r="S16" s="1116"/>
      <c r="T16" s="874"/>
      <c r="U16" s="353"/>
      <c r="V16" s="870"/>
      <c r="W16" s="785"/>
      <c r="X16" s="785"/>
      <c r="Y16" s="785"/>
      <c r="Z16" s="259"/>
      <c r="AA16" s="42"/>
      <c r="AD16" s="259"/>
    </row>
    <row r="17" spans="1:30" ht="18" customHeight="1">
      <c r="A17" s="42" t="s">
        <v>808</v>
      </c>
      <c r="B17" s="455">
        <f>87757.5720349154-50712</f>
        <v>37045.5720349154</v>
      </c>
      <c r="C17" s="281">
        <v>40627.40073103347</v>
      </c>
      <c r="D17" s="282">
        <v>63200.116116096324</v>
      </c>
      <c r="E17" s="197">
        <v>81204.24061961431</v>
      </c>
      <c r="F17" s="282">
        <v>84205.63911298441</v>
      </c>
      <c r="G17" s="281">
        <v>104014.94217932719</v>
      </c>
      <c r="H17" s="282">
        <v>108192.35627499124</v>
      </c>
      <c r="I17" s="455">
        <v>110829.20557634416</v>
      </c>
      <c r="J17" s="282">
        <v>115633.40088611515</v>
      </c>
      <c r="K17" s="364">
        <v>129635.81869546918</v>
      </c>
      <c r="L17" s="1040">
        <v>157127</v>
      </c>
      <c r="M17" s="1040"/>
      <c r="N17" s="560">
        <v>314228.8581998981</v>
      </c>
      <c r="O17" s="834">
        <v>447235.37088915904</v>
      </c>
      <c r="P17" s="871">
        <v>684729</v>
      </c>
      <c r="Q17" s="1041">
        <v>1034317</v>
      </c>
      <c r="R17" s="1045">
        <v>1400565</v>
      </c>
      <c r="S17" s="1116"/>
      <c r="T17" s="874"/>
      <c r="U17" s="353"/>
      <c r="V17" s="870"/>
      <c r="W17" s="785"/>
      <c r="X17" s="785"/>
      <c r="Y17" s="785"/>
      <c r="Z17" s="259"/>
      <c r="AA17" s="42"/>
      <c r="AD17" s="259"/>
    </row>
    <row r="18" spans="1:30" ht="18" customHeight="1">
      <c r="A18" s="42" t="s">
        <v>177</v>
      </c>
      <c r="B18" s="455">
        <v>7816</v>
      </c>
      <c r="C18" s="281">
        <v>3649</v>
      </c>
      <c r="D18" s="282">
        <v>26906</v>
      </c>
      <c r="E18" s="469">
        <v>73476</v>
      </c>
      <c r="F18" s="282">
        <v>75341.42</v>
      </c>
      <c r="G18" s="281">
        <v>66072.58</v>
      </c>
      <c r="H18" s="282">
        <v>65929.07</v>
      </c>
      <c r="I18" s="455">
        <v>64393.188</v>
      </c>
      <c r="J18" s="282">
        <v>73221.732</v>
      </c>
      <c r="K18" s="364">
        <v>93804.76</v>
      </c>
      <c r="L18" s="366">
        <v>106616</v>
      </c>
      <c r="M18" s="366"/>
      <c r="N18" s="561">
        <v>223273.98</v>
      </c>
      <c r="O18" s="365">
        <v>338635.02</v>
      </c>
      <c r="P18" s="364">
        <v>2275154</v>
      </c>
      <c r="Q18" s="1041">
        <v>4982675</v>
      </c>
      <c r="R18" s="1046">
        <v>9800951</v>
      </c>
      <c r="S18" s="1116"/>
      <c r="T18" s="874"/>
      <c r="U18" s="353"/>
      <c r="V18" s="870"/>
      <c r="W18" s="785"/>
      <c r="X18" s="785"/>
      <c r="Y18" s="785"/>
      <c r="Z18" s="259"/>
      <c r="AA18" s="42"/>
      <c r="AD18" s="259"/>
    </row>
    <row r="19" spans="1:30" ht="15" customHeight="1">
      <c r="A19" s="42" t="s">
        <v>175</v>
      </c>
      <c r="B19" s="473" t="s">
        <v>178</v>
      </c>
      <c r="C19" s="461" t="s">
        <v>178</v>
      </c>
      <c r="D19" s="466" t="s">
        <v>178</v>
      </c>
      <c r="E19" s="461" t="s">
        <v>178</v>
      </c>
      <c r="F19" s="466" t="s">
        <v>178</v>
      </c>
      <c r="G19" s="461" t="s">
        <v>178</v>
      </c>
      <c r="H19" s="466" t="s">
        <v>178</v>
      </c>
      <c r="I19" s="473" t="s">
        <v>178</v>
      </c>
      <c r="J19" s="466" t="s">
        <v>178</v>
      </c>
      <c r="K19" s="461" t="s">
        <v>178</v>
      </c>
      <c r="L19" s="462" t="s">
        <v>178</v>
      </c>
      <c r="M19" s="1040"/>
      <c r="N19" s="561">
        <v>10965.64</v>
      </c>
      <c r="O19" s="365">
        <v>36330.64</v>
      </c>
      <c r="P19" s="364">
        <v>27489</v>
      </c>
      <c r="Q19" s="1041">
        <v>36026</v>
      </c>
      <c r="R19" s="1046">
        <v>57202</v>
      </c>
      <c r="S19" s="1116"/>
      <c r="T19" s="874"/>
      <c r="U19" s="353"/>
      <c r="V19" s="870"/>
      <c r="W19" s="785"/>
      <c r="X19" s="785"/>
      <c r="Y19" s="785"/>
      <c r="Z19" s="259"/>
      <c r="AA19" s="42"/>
      <c r="AD19" s="259"/>
    </row>
    <row r="20" spans="1:30" ht="15" customHeight="1">
      <c r="A20" s="42" t="s">
        <v>176</v>
      </c>
      <c r="B20" s="473" t="s">
        <v>178</v>
      </c>
      <c r="C20" s="461" t="s">
        <v>178</v>
      </c>
      <c r="D20" s="466" t="s">
        <v>178</v>
      </c>
      <c r="E20" s="461" t="s">
        <v>178</v>
      </c>
      <c r="F20" s="466" t="s">
        <v>178</v>
      </c>
      <c r="G20" s="461" t="s">
        <v>178</v>
      </c>
      <c r="H20" s="466" t="s">
        <v>178</v>
      </c>
      <c r="I20" s="473" t="s">
        <v>178</v>
      </c>
      <c r="J20" s="466" t="s">
        <v>178</v>
      </c>
      <c r="K20" s="461" t="s">
        <v>178</v>
      </c>
      <c r="L20" s="462" t="s">
        <v>178</v>
      </c>
      <c r="M20" s="1040"/>
      <c r="N20" s="560">
        <v>191229.44</v>
      </c>
      <c r="O20" s="834">
        <v>220268.38</v>
      </c>
      <c r="P20" s="871">
        <v>333209</v>
      </c>
      <c r="Q20" s="1041">
        <v>455741</v>
      </c>
      <c r="R20" s="1045">
        <v>553919</v>
      </c>
      <c r="S20" s="1116"/>
      <c r="T20" s="874"/>
      <c r="U20" s="353"/>
      <c r="V20" s="870"/>
      <c r="W20" s="785"/>
      <c r="X20" s="785"/>
      <c r="Y20" s="785"/>
      <c r="Z20" s="259"/>
      <c r="AA20" s="42"/>
      <c r="AD20" s="259"/>
    </row>
    <row r="21" spans="1:30" ht="15" customHeight="1">
      <c r="A21" s="42" t="s">
        <v>691</v>
      </c>
      <c r="B21" s="473" t="s">
        <v>178</v>
      </c>
      <c r="C21" s="461" t="s">
        <v>178</v>
      </c>
      <c r="D21" s="466" t="s">
        <v>178</v>
      </c>
      <c r="E21" s="461" t="s">
        <v>178</v>
      </c>
      <c r="F21" s="466" t="s">
        <v>178</v>
      </c>
      <c r="G21" s="461" t="s">
        <v>178</v>
      </c>
      <c r="H21" s="466" t="s">
        <v>178</v>
      </c>
      <c r="I21" s="473" t="s">
        <v>178</v>
      </c>
      <c r="J21" s="466" t="s">
        <v>178</v>
      </c>
      <c r="K21" s="461" t="s">
        <v>178</v>
      </c>
      <c r="L21" s="462" t="s">
        <v>178</v>
      </c>
      <c r="M21" s="1040"/>
      <c r="N21" s="561">
        <v>21078.9</v>
      </c>
      <c r="O21" s="365">
        <v>82036</v>
      </c>
      <c r="P21" s="364">
        <v>1914456</v>
      </c>
      <c r="Q21" s="1041">
        <v>4490908</v>
      </c>
      <c r="R21" s="1046">
        <v>9189830</v>
      </c>
      <c r="S21" s="1116"/>
      <c r="T21" s="874"/>
      <c r="U21" s="353"/>
      <c r="V21" s="870"/>
      <c r="W21" s="785"/>
      <c r="X21" s="785"/>
      <c r="Y21" s="785"/>
      <c r="Z21" s="259"/>
      <c r="AA21" s="42"/>
      <c r="AD21" s="259"/>
    </row>
    <row r="22" spans="1:30" ht="15">
      <c r="A22" s="42" t="s">
        <v>339</v>
      </c>
      <c r="B22" s="473" t="s">
        <v>178</v>
      </c>
      <c r="C22" s="461" t="s">
        <v>178</v>
      </c>
      <c r="D22" s="466" t="s">
        <v>178</v>
      </c>
      <c r="E22" s="461" t="s">
        <v>178</v>
      </c>
      <c r="F22" s="466" t="s">
        <v>178</v>
      </c>
      <c r="G22" s="461" t="s">
        <v>178</v>
      </c>
      <c r="H22" s="466" t="s">
        <v>178</v>
      </c>
      <c r="I22" s="473" t="s">
        <v>178</v>
      </c>
      <c r="J22" s="466" t="s">
        <v>178</v>
      </c>
      <c r="K22" s="461" t="s">
        <v>178</v>
      </c>
      <c r="L22" s="462" t="s">
        <v>178</v>
      </c>
      <c r="M22" s="366"/>
      <c r="N22" s="561">
        <v>4174.39</v>
      </c>
      <c r="O22" s="365">
        <v>4501</v>
      </c>
      <c r="P22" s="364">
        <v>5209</v>
      </c>
      <c r="Q22" s="1041">
        <v>4776</v>
      </c>
      <c r="R22" s="1046">
        <v>5420</v>
      </c>
      <c r="S22" s="1116"/>
      <c r="T22" s="874"/>
      <c r="U22" s="353"/>
      <c r="V22" s="870"/>
      <c r="W22" s="785"/>
      <c r="X22" s="785"/>
      <c r="Y22" s="785"/>
      <c r="Z22" s="259"/>
      <c r="AA22" s="42"/>
      <c r="AD22" s="259"/>
    </row>
    <row r="23" spans="1:30" ht="6" customHeight="1">
      <c r="A23" s="42"/>
      <c r="B23" s="454"/>
      <c r="C23" s="284"/>
      <c r="D23" s="285"/>
      <c r="E23" s="284"/>
      <c r="F23" s="286"/>
      <c r="G23" s="288"/>
      <c r="H23" s="286"/>
      <c r="I23" s="474"/>
      <c r="J23" s="474"/>
      <c r="K23" s="425"/>
      <c r="L23" s="432"/>
      <c r="M23" s="432"/>
      <c r="N23" s="562" t="s">
        <v>4</v>
      </c>
      <c r="O23" s="609" t="s">
        <v>4</v>
      </c>
      <c r="P23" s="425"/>
      <c r="Q23" s="830"/>
      <c r="R23" s="1099"/>
      <c r="S23" s="230"/>
      <c r="T23" s="874"/>
      <c r="U23" s="353"/>
      <c r="V23" s="353"/>
      <c r="W23" s="353"/>
      <c r="X23" s="785"/>
      <c r="Y23" s="785"/>
      <c r="Z23" s="259"/>
      <c r="AD23" s="259"/>
    </row>
    <row r="24" spans="1:30" ht="6" customHeight="1">
      <c r="A24" s="63"/>
      <c r="B24" s="455"/>
      <c r="C24" s="281"/>
      <c r="D24" s="282"/>
      <c r="E24" s="281"/>
      <c r="F24" s="282"/>
      <c r="G24" s="281"/>
      <c r="H24" s="282"/>
      <c r="I24" s="455"/>
      <c r="J24" s="455"/>
      <c r="K24" s="304"/>
      <c r="L24" s="394"/>
      <c r="M24" s="394"/>
      <c r="N24" s="563"/>
      <c r="O24" s="305"/>
      <c r="P24" s="304"/>
      <c r="Q24" s="1042"/>
      <c r="R24" s="904"/>
      <c r="S24" s="874"/>
      <c r="T24" s="874"/>
      <c r="U24" s="353"/>
      <c r="V24" s="353"/>
      <c r="W24" s="353"/>
      <c r="X24" s="785"/>
      <c r="Y24" s="785"/>
      <c r="Z24" s="259"/>
      <c r="AD24" s="259"/>
    </row>
    <row r="25" spans="1:30" ht="15">
      <c r="A25" s="42" t="s">
        <v>101</v>
      </c>
      <c r="B25" s="455">
        <f>SUM(B12:B23)</f>
        <v>1718185.5720349154</v>
      </c>
      <c r="C25" s="281">
        <v>2598816.4007310336</v>
      </c>
      <c r="D25" s="282">
        <v>3980372.1161160963</v>
      </c>
      <c r="E25" s="197">
        <v>5571605.240619615</v>
      </c>
      <c r="F25" s="222">
        <v>7002064.995612984</v>
      </c>
      <c r="G25" s="197">
        <v>10029041.765179327</v>
      </c>
      <c r="H25" s="222">
        <v>11910957.098252391</v>
      </c>
      <c r="I25" s="452">
        <v>15863168.919376343</v>
      </c>
      <c r="J25" s="452">
        <v>19858645.989386115</v>
      </c>
      <c r="K25" s="364">
        <v>22966048.098341156</v>
      </c>
      <c r="L25" s="366">
        <v>28319481.847227752</v>
      </c>
      <c r="M25" s="366"/>
      <c r="N25" s="561">
        <v>37332556.904178426</v>
      </c>
      <c r="O25" s="305">
        <v>43879564.473128594</v>
      </c>
      <c r="P25" s="304">
        <v>51101510</v>
      </c>
      <c r="Q25" s="1041">
        <v>59789820</v>
      </c>
      <c r="R25" s="1046">
        <v>69556081</v>
      </c>
      <c r="S25" s="874"/>
      <c r="T25" s="874"/>
      <c r="U25" s="353"/>
      <c r="V25" s="353"/>
      <c r="W25" s="785"/>
      <c r="X25" s="785"/>
      <c r="Y25" s="785"/>
      <c r="Z25" s="259"/>
      <c r="AA25" s="796"/>
      <c r="AD25" s="259"/>
    </row>
    <row r="26" spans="1:22" ht="6" customHeight="1" thickBot="1">
      <c r="A26" s="58"/>
      <c r="B26" s="828"/>
      <c r="C26" s="300"/>
      <c r="D26" s="301"/>
      <c r="E26" s="302"/>
      <c r="F26" s="301"/>
      <c r="G26" s="302"/>
      <c r="H26" s="301"/>
      <c r="I26" s="475"/>
      <c r="J26" s="475"/>
      <c r="K26" s="302"/>
      <c r="L26" s="241"/>
      <c r="M26" s="241"/>
      <c r="N26" s="564"/>
      <c r="O26" s="301"/>
      <c r="P26" s="241"/>
      <c r="Q26" s="301"/>
      <c r="R26" s="465"/>
      <c r="S26" s="7"/>
      <c r="T26" s="7"/>
      <c r="U26" s="7"/>
      <c r="V26" s="7"/>
    </row>
    <row r="27" spans="2:18" ht="6" customHeight="1">
      <c r="B27" s="229"/>
      <c r="C27" s="229"/>
      <c r="D27" s="229"/>
      <c r="E27" s="229"/>
      <c r="F27" s="229"/>
      <c r="G27" s="229"/>
      <c r="H27" s="229"/>
      <c r="I27" s="229"/>
      <c r="J27" s="229"/>
      <c r="K27" s="229"/>
      <c r="L27" s="229"/>
      <c r="M27" s="229"/>
      <c r="N27" s="229"/>
      <c r="O27" s="229"/>
      <c r="P27" s="229"/>
      <c r="Q27" s="229"/>
      <c r="R27" s="229"/>
    </row>
    <row r="28" spans="1:26" ht="12.75" customHeight="1">
      <c r="A28" s="671" t="s">
        <v>509</v>
      </c>
      <c r="B28" s="229"/>
      <c r="C28" s="229"/>
      <c r="D28" s="229"/>
      <c r="E28" s="229"/>
      <c r="F28" s="229"/>
      <c r="G28" s="229"/>
      <c r="H28" s="229"/>
      <c r="I28" s="229"/>
      <c r="J28" s="30"/>
      <c r="K28" s="30"/>
      <c r="L28" s="30"/>
      <c r="M28" s="30"/>
      <c r="N28" s="30"/>
      <c r="O28" s="30" t="s">
        <v>4</v>
      </c>
      <c r="P28" s="30" t="s">
        <v>4</v>
      </c>
      <c r="Q28" s="30"/>
      <c r="S28" s="30"/>
      <c r="Z28" s="268"/>
    </row>
    <row r="29" spans="1:26" ht="12.75" customHeight="1">
      <c r="A29" s="61" t="s">
        <v>837</v>
      </c>
      <c r="B29" s="229"/>
      <c r="C29" s="229"/>
      <c r="D29" s="229"/>
      <c r="E29" s="229"/>
      <c r="F29" s="229"/>
      <c r="G29" s="229"/>
      <c r="H29" s="229"/>
      <c r="I29" s="229"/>
      <c r="J29" s="30"/>
      <c r="K29" s="30"/>
      <c r="L29" s="30"/>
      <c r="M29" s="30"/>
      <c r="N29" s="30"/>
      <c r="O29" s="30"/>
      <c r="P29" s="30"/>
      <c r="Q29" s="30"/>
      <c r="Z29" s="268"/>
    </row>
    <row r="30" spans="2:26" ht="15" customHeight="1">
      <c r="B30" s="229"/>
      <c r="C30" s="229"/>
      <c r="D30" s="229"/>
      <c r="E30" s="229"/>
      <c r="F30" s="229"/>
      <c r="G30" s="229"/>
      <c r="H30" s="229"/>
      <c r="I30" s="229"/>
      <c r="J30" s="229"/>
      <c r="K30" s="229"/>
      <c r="L30" s="229"/>
      <c r="M30" s="229"/>
      <c r="N30" s="229"/>
      <c r="O30" s="229"/>
      <c r="P30" s="229"/>
      <c r="Q30" s="229"/>
      <c r="Z30" s="268"/>
    </row>
    <row r="31" spans="1:22" ht="15" customHeight="1">
      <c r="A31" s="1158" t="s">
        <v>140</v>
      </c>
      <c r="B31" s="1144"/>
      <c r="C31" s="1144"/>
      <c r="D31" s="1144"/>
      <c r="E31" s="1144"/>
      <c r="F31" s="1144"/>
      <c r="G31" s="1144"/>
      <c r="H31" s="1144"/>
      <c r="I31" s="1144"/>
      <c r="J31" s="1144"/>
      <c r="K31" s="1144"/>
      <c r="L31" s="1144"/>
      <c r="M31" s="1144"/>
      <c r="N31" s="1144"/>
      <c r="O31" s="1144"/>
      <c r="P31" s="1144"/>
      <c r="Q31" s="1144"/>
      <c r="R31" s="1153"/>
      <c r="S31" s="859"/>
      <c r="T31" s="859"/>
      <c r="U31" s="859"/>
      <c r="V31" s="859"/>
    </row>
    <row r="32" spans="1:22" ht="15" customHeight="1">
      <c r="A32" s="1144" t="s">
        <v>139</v>
      </c>
      <c r="B32" s="1158"/>
      <c r="C32" s="1158"/>
      <c r="D32" s="1158"/>
      <c r="E32" s="1158"/>
      <c r="F32" s="1158"/>
      <c r="G32" s="1158"/>
      <c r="H32" s="1158"/>
      <c r="I32" s="1158"/>
      <c r="J32" s="1158"/>
      <c r="K32" s="1158"/>
      <c r="L32" s="1158"/>
      <c r="M32" s="1158"/>
      <c r="N32" s="1158"/>
      <c r="O32" s="1158"/>
      <c r="P32" s="1158"/>
      <c r="Q32" s="1158"/>
      <c r="R32" s="1153"/>
      <c r="S32" s="856"/>
      <c r="T32" s="856"/>
      <c r="U32" s="856"/>
      <c r="V32" s="856"/>
    </row>
    <row r="33" spans="1:22" ht="3" customHeight="1">
      <c r="A33" s="1147" t="s">
        <v>4</v>
      </c>
      <c r="B33" s="1130"/>
      <c r="C33" s="1130"/>
      <c r="D33" s="1130"/>
      <c r="E33" s="1130"/>
      <c r="F33" s="1130"/>
      <c r="G33" s="1130"/>
      <c r="H33" s="1130"/>
      <c r="I33" s="1130"/>
      <c r="J33" s="1130"/>
      <c r="K33" s="1130"/>
      <c r="L33" s="1130"/>
      <c r="M33" s="1130"/>
      <c r="N33" s="1130"/>
      <c r="O33" s="1130"/>
      <c r="P33" s="1130"/>
      <c r="Q33" s="1130"/>
      <c r="R33" s="260"/>
      <c r="S33" s="260"/>
      <c r="T33" s="260"/>
      <c r="U33" s="260"/>
      <c r="V33" s="260"/>
    </row>
    <row r="34" spans="1:26" ht="18.75">
      <c r="A34" s="1146" t="s">
        <v>137</v>
      </c>
      <c r="B34" s="1146"/>
      <c r="C34" s="1146"/>
      <c r="D34" s="1146"/>
      <c r="E34" s="1146"/>
      <c r="F34" s="1146"/>
      <c r="G34" s="1146"/>
      <c r="H34" s="1146"/>
      <c r="I34" s="1146"/>
      <c r="J34" s="1146"/>
      <c r="K34" s="1146"/>
      <c r="L34" s="1146"/>
      <c r="M34" s="1146"/>
      <c r="N34" s="1146"/>
      <c r="O34" s="1146"/>
      <c r="P34" s="1146"/>
      <c r="Q34" s="1146"/>
      <c r="R34" s="232"/>
      <c r="S34" s="232"/>
      <c r="T34" s="232"/>
      <c r="U34" s="232"/>
      <c r="V34" s="232"/>
      <c r="W34" s="268"/>
      <c r="X34" s="268"/>
      <c r="Y34" s="268"/>
      <c r="Z34" s="268"/>
    </row>
    <row r="35" spans="23:26" ht="12.75">
      <c r="W35" s="268"/>
      <c r="X35" s="268"/>
      <c r="Y35" s="268"/>
      <c r="Z35" s="268"/>
    </row>
    <row r="36" spans="23:26" ht="12.75">
      <c r="W36" s="268"/>
      <c r="X36" s="268"/>
      <c r="Y36" s="268"/>
      <c r="Z36" s="268"/>
    </row>
    <row r="42" spans="27:41" ht="12.75">
      <c r="AA42" s="267"/>
      <c r="AB42" s="272"/>
      <c r="AC42" s="267"/>
      <c r="AD42" s="272"/>
      <c r="AE42" s="267"/>
      <c r="AF42" s="272"/>
      <c r="AG42" s="267"/>
      <c r="AH42" s="272"/>
      <c r="AI42" s="267"/>
      <c r="AJ42" s="272"/>
      <c r="AK42" s="267"/>
      <c r="AL42" s="272"/>
      <c r="AM42" s="267"/>
      <c r="AN42" s="272"/>
      <c r="AO42" s="267"/>
    </row>
    <row r="43" spans="27:41" ht="12.75">
      <c r="AA43" s="30"/>
      <c r="AB43" s="30"/>
      <c r="AC43" s="30"/>
      <c r="AD43" s="30"/>
      <c r="AE43" s="30"/>
      <c r="AF43" s="30"/>
      <c r="AG43" s="30"/>
      <c r="AH43" s="30"/>
      <c r="AI43" s="30"/>
      <c r="AJ43" s="30"/>
      <c r="AK43" s="30"/>
      <c r="AL43" s="30"/>
      <c r="AM43" s="30"/>
      <c r="AN43" s="30"/>
      <c r="AO43" s="30"/>
    </row>
    <row r="53" ht="12.75" customHeight="1"/>
    <row r="54" spans="1:22" ht="15" customHeight="1">
      <c r="A54" s="1158" t="s">
        <v>141</v>
      </c>
      <c r="B54" s="1158"/>
      <c r="C54" s="1158"/>
      <c r="D54" s="1158"/>
      <c r="E54" s="1158"/>
      <c r="F54" s="1158"/>
      <c r="G54" s="1158"/>
      <c r="H54" s="1158"/>
      <c r="I54" s="1158"/>
      <c r="J54" s="1158"/>
      <c r="K54" s="1158"/>
      <c r="L54" s="1158"/>
      <c r="M54" s="1158"/>
      <c r="N54" s="1158"/>
      <c r="O54" s="1158"/>
      <c r="P54" s="1158"/>
      <c r="Q54" s="1158"/>
      <c r="R54" s="1153"/>
      <c r="S54" s="856"/>
      <c r="T54" s="856"/>
      <c r="U54" s="856"/>
      <c r="V54" s="856"/>
    </row>
    <row r="55" spans="1:22" ht="15" customHeight="1">
      <c r="A55" s="1144" t="s">
        <v>863</v>
      </c>
      <c r="B55" s="1158"/>
      <c r="C55" s="1158"/>
      <c r="D55" s="1158"/>
      <c r="E55" s="1158"/>
      <c r="F55" s="1158"/>
      <c r="G55" s="1158"/>
      <c r="H55" s="1158"/>
      <c r="I55" s="1158"/>
      <c r="J55" s="1158"/>
      <c r="K55" s="1158"/>
      <c r="L55" s="1158"/>
      <c r="M55" s="1158"/>
      <c r="N55" s="1158"/>
      <c r="O55" s="1158"/>
      <c r="P55" s="1158"/>
      <c r="Q55" s="1158"/>
      <c r="R55" s="1153"/>
      <c r="S55" s="856"/>
      <c r="T55" s="856"/>
      <c r="U55" s="856"/>
      <c r="V55" s="856"/>
    </row>
    <row r="56" spans="1:22" ht="3" customHeight="1" thickBot="1">
      <c r="A56" s="26"/>
      <c r="B56" s="26"/>
      <c r="C56" s="26"/>
      <c r="D56" s="26"/>
      <c r="E56" s="26"/>
      <c r="F56" s="26"/>
      <c r="G56" s="26"/>
      <c r="H56" s="26"/>
      <c r="I56" s="26"/>
      <c r="J56" s="26"/>
      <c r="K56" s="26"/>
      <c r="L56" s="26"/>
      <c r="M56" s="26"/>
      <c r="N56" s="26"/>
      <c r="O56" s="26"/>
      <c r="P56" s="26"/>
      <c r="Q56" s="26"/>
      <c r="R56" s="66"/>
      <c r="S56" s="7"/>
      <c r="T56" s="7"/>
      <c r="U56" s="7"/>
      <c r="V56" s="7"/>
    </row>
    <row r="57" spans="1:22" ht="12.75">
      <c r="A57" s="291"/>
      <c r="B57" s="292"/>
      <c r="C57" s="292"/>
      <c r="D57" s="292"/>
      <c r="E57" s="292"/>
      <c r="F57" s="292"/>
      <c r="G57" s="292"/>
      <c r="H57" s="292"/>
      <c r="I57" s="292"/>
      <c r="J57" s="292"/>
      <c r="K57" s="292"/>
      <c r="L57" s="292"/>
      <c r="M57" s="292"/>
      <c r="N57" s="292"/>
      <c r="O57" s="292"/>
      <c r="P57" s="292"/>
      <c r="Q57" s="292"/>
      <c r="R57" s="77"/>
      <c r="S57" s="7"/>
      <c r="T57" s="7"/>
      <c r="U57" s="7"/>
      <c r="V57" s="7"/>
    </row>
    <row r="58" spans="1:22" ht="12.75">
      <c r="A58" s="293"/>
      <c r="B58" s="26"/>
      <c r="C58" s="26"/>
      <c r="D58" s="26"/>
      <c r="E58" s="26"/>
      <c r="F58" s="26"/>
      <c r="G58" s="26"/>
      <c r="H58" s="26"/>
      <c r="I58" s="26"/>
      <c r="J58" s="26"/>
      <c r="K58" s="26"/>
      <c r="L58" s="26"/>
      <c r="M58" s="26"/>
      <c r="N58" s="26"/>
      <c r="O58" s="26"/>
      <c r="P58" s="26"/>
      <c r="Q58" s="26"/>
      <c r="R58" s="890"/>
      <c r="S58" s="7"/>
      <c r="T58" s="7"/>
      <c r="U58" s="7"/>
      <c r="V58" s="7"/>
    </row>
    <row r="59" spans="1:22" ht="12.75">
      <c r="A59" s="293"/>
      <c r="B59" s="26"/>
      <c r="C59" s="26"/>
      <c r="D59" s="26"/>
      <c r="E59" s="26"/>
      <c r="F59" s="26"/>
      <c r="G59" s="26"/>
      <c r="H59" s="26"/>
      <c r="I59" s="26"/>
      <c r="J59" s="26"/>
      <c r="K59" s="26"/>
      <c r="L59" s="26"/>
      <c r="M59" s="26"/>
      <c r="N59" s="26"/>
      <c r="O59" s="26"/>
      <c r="P59" s="26"/>
      <c r="Q59" s="26"/>
      <c r="R59" s="890"/>
      <c r="S59" s="7"/>
      <c r="T59" s="7"/>
      <c r="U59" s="7"/>
      <c r="V59" s="7"/>
    </row>
    <row r="60" spans="1:22" ht="12.75">
      <c r="A60" s="293"/>
      <c r="B60" s="26"/>
      <c r="C60" s="26"/>
      <c r="D60" s="26"/>
      <c r="E60" s="26"/>
      <c r="F60" s="26"/>
      <c r="G60" s="26"/>
      <c r="H60" s="26"/>
      <c r="I60" s="26"/>
      <c r="J60" s="26"/>
      <c r="K60" s="26"/>
      <c r="L60" s="26"/>
      <c r="M60" s="26"/>
      <c r="N60" s="26"/>
      <c r="O60" s="26"/>
      <c r="P60" s="26"/>
      <c r="Q60" s="26"/>
      <c r="R60" s="890"/>
      <c r="S60" s="7"/>
      <c r="T60" s="7"/>
      <c r="U60" s="7"/>
      <c r="V60" s="7"/>
    </row>
    <row r="61" spans="1:22" ht="12.75">
      <c r="A61" s="293"/>
      <c r="B61" s="26"/>
      <c r="C61" s="26"/>
      <c r="D61" s="26"/>
      <c r="E61" s="26"/>
      <c r="F61" s="26"/>
      <c r="G61" s="26"/>
      <c r="H61" s="26"/>
      <c r="I61" s="26"/>
      <c r="J61" s="26"/>
      <c r="K61" s="26"/>
      <c r="L61" s="26"/>
      <c r="M61" s="26"/>
      <c r="N61" s="26"/>
      <c r="O61" s="26"/>
      <c r="P61" s="26"/>
      <c r="Q61" s="26"/>
      <c r="R61" s="890"/>
      <c r="S61" s="7"/>
      <c r="T61" s="7"/>
      <c r="U61" s="7"/>
      <c r="V61" s="7"/>
    </row>
    <row r="62" spans="1:22" ht="12.75">
      <c r="A62" s="293"/>
      <c r="B62" s="26"/>
      <c r="C62" s="26"/>
      <c r="D62" s="26"/>
      <c r="E62" s="26"/>
      <c r="F62" s="26"/>
      <c r="G62" s="26"/>
      <c r="H62" s="26"/>
      <c r="I62" s="26"/>
      <c r="J62" s="26"/>
      <c r="K62" s="26"/>
      <c r="L62" s="26"/>
      <c r="M62" s="26"/>
      <c r="N62" s="26"/>
      <c r="O62" s="26"/>
      <c r="P62" s="26"/>
      <c r="Q62" s="26"/>
      <c r="R62" s="890"/>
      <c r="S62" s="7"/>
      <c r="T62" s="7"/>
      <c r="U62" s="7"/>
      <c r="V62" s="7"/>
    </row>
    <row r="63" spans="1:22" ht="12.75">
      <c r="A63" s="293"/>
      <c r="B63" s="26"/>
      <c r="C63" s="26"/>
      <c r="D63" s="26"/>
      <c r="E63" s="26"/>
      <c r="F63" s="26"/>
      <c r="G63" s="26"/>
      <c r="H63" s="26"/>
      <c r="I63" s="26"/>
      <c r="J63" s="26"/>
      <c r="K63" s="26"/>
      <c r="L63" s="26"/>
      <c r="M63" s="26"/>
      <c r="N63" s="26"/>
      <c r="O63" s="26"/>
      <c r="P63" s="26"/>
      <c r="Q63" s="26"/>
      <c r="R63" s="890"/>
      <c r="S63" s="7"/>
      <c r="T63" s="7"/>
      <c r="U63" s="7"/>
      <c r="V63" s="7"/>
    </row>
    <row r="64" spans="1:22" ht="12.75">
      <c r="A64" s="293"/>
      <c r="B64" s="26"/>
      <c r="C64" s="26"/>
      <c r="D64" s="26"/>
      <c r="E64" s="26"/>
      <c r="F64" s="26"/>
      <c r="G64" s="26"/>
      <c r="H64" s="26"/>
      <c r="I64" s="26"/>
      <c r="J64" s="26"/>
      <c r="K64" s="26"/>
      <c r="L64" s="26"/>
      <c r="M64" s="26"/>
      <c r="N64" s="26"/>
      <c r="O64" s="26"/>
      <c r="P64" s="26"/>
      <c r="Q64" s="26"/>
      <c r="R64" s="890"/>
      <c r="S64" s="7"/>
      <c r="T64" s="7"/>
      <c r="U64" s="7"/>
      <c r="V64" s="7"/>
    </row>
    <row r="65" spans="1:22" ht="12.75">
      <c r="A65" s="293"/>
      <c r="B65" s="26"/>
      <c r="C65" s="26"/>
      <c r="D65" s="26"/>
      <c r="E65" s="26"/>
      <c r="F65" s="26"/>
      <c r="G65" s="26"/>
      <c r="H65" s="26"/>
      <c r="I65" s="26"/>
      <c r="J65" s="26"/>
      <c r="K65" s="26"/>
      <c r="L65" s="26"/>
      <c r="M65" s="26"/>
      <c r="N65" s="26"/>
      <c r="O65" s="26"/>
      <c r="P65" s="26"/>
      <c r="Q65" s="26"/>
      <c r="R65" s="890"/>
      <c r="S65" s="7"/>
      <c r="T65" s="7"/>
      <c r="U65" s="7"/>
      <c r="V65" s="7"/>
    </row>
    <row r="66" spans="1:32" ht="12.75">
      <c r="A66" s="293"/>
      <c r="B66" s="26"/>
      <c r="C66" s="26"/>
      <c r="D66" s="26"/>
      <c r="E66" s="26"/>
      <c r="F66" s="26"/>
      <c r="G66" s="26"/>
      <c r="H66" s="26"/>
      <c r="I66" s="26"/>
      <c r="J66" s="26"/>
      <c r="K66" s="26"/>
      <c r="L66" s="26"/>
      <c r="M66" s="26"/>
      <c r="N66" s="26"/>
      <c r="O66" s="26"/>
      <c r="P66" s="26"/>
      <c r="Q66" s="26"/>
      <c r="R66" s="890"/>
      <c r="S66" s="7"/>
      <c r="T66" s="7"/>
      <c r="U66" s="7"/>
      <c r="V66" s="7"/>
      <c r="AA66" s="30"/>
      <c r="AB66" s="30"/>
      <c r="AC66" s="30"/>
      <c r="AD66" s="30"/>
      <c r="AE66" s="30"/>
      <c r="AF66" s="30"/>
    </row>
    <row r="67" spans="1:32" ht="15">
      <c r="A67" s="293"/>
      <c r="B67" s="26"/>
      <c r="C67" s="26"/>
      <c r="D67" s="26"/>
      <c r="E67" s="26"/>
      <c r="F67" s="26"/>
      <c r="G67" s="26"/>
      <c r="H67" s="26"/>
      <c r="I67" s="26"/>
      <c r="J67" s="26"/>
      <c r="K67" s="26"/>
      <c r="L67" s="26"/>
      <c r="M67" s="26"/>
      <c r="N67" s="26"/>
      <c r="O67" s="26"/>
      <c r="P67" s="26"/>
      <c r="Q67" s="26"/>
      <c r="R67" s="890"/>
      <c r="S67" s="7"/>
      <c r="T67" s="7"/>
      <c r="U67" s="7"/>
      <c r="V67" s="7"/>
      <c r="AA67" s="786"/>
      <c r="AB67" s="786"/>
      <c r="AC67" s="786"/>
      <c r="AD67" s="786"/>
      <c r="AE67" s="786"/>
      <c r="AF67" s="786"/>
    </row>
    <row r="68" spans="1:22" ht="12.75">
      <c r="A68" s="293"/>
      <c r="B68" s="26"/>
      <c r="C68" s="26"/>
      <c r="D68" s="26"/>
      <c r="E68" s="26"/>
      <c r="F68" s="26"/>
      <c r="G68" s="26"/>
      <c r="H68" s="26"/>
      <c r="I68" s="26"/>
      <c r="J68" s="26"/>
      <c r="K68" s="26"/>
      <c r="L68" s="26"/>
      <c r="M68" s="26"/>
      <c r="N68" s="26"/>
      <c r="O68" s="26"/>
      <c r="P68" s="26"/>
      <c r="Q68" s="26"/>
      <c r="R68" s="890"/>
      <c r="S68" s="7"/>
      <c r="T68" s="7"/>
      <c r="U68" s="7"/>
      <c r="V68" s="7"/>
    </row>
    <row r="69" spans="1:22" ht="12.75">
      <c r="A69" s="293"/>
      <c r="B69" s="26"/>
      <c r="C69" s="26"/>
      <c r="D69" s="26"/>
      <c r="E69" s="26"/>
      <c r="F69" s="26"/>
      <c r="G69" s="26"/>
      <c r="H69" s="26"/>
      <c r="I69" s="26"/>
      <c r="J69" s="26"/>
      <c r="K69" s="26"/>
      <c r="L69" s="26"/>
      <c r="M69" s="26"/>
      <c r="N69" s="26"/>
      <c r="O69" s="26"/>
      <c r="P69" s="26"/>
      <c r="Q69" s="26"/>
      <c r="R69" s="890"/>
      <c r="S69" s="7"/>
      <c r="T69" s="7"/>
      <c r="U69" s="7"/>
      <c r="V69" s="7"/>
    </row>
    <row r="70" spans="1:22" ht="12.75">
      <c r="A70" s="293"/>
      <c r="B70" s="26"/>
      <c r="C70" s="26"/>
      <c r="D70" s="26"/>
      <c r="E70" s="26"/>
      <c r="F70" s="26"/>
      <c r="G70" s="26"/>
      <c r="H70" s="26"/>
      <c r="I70" s="26"/>
      <c r="J70" s="26"/>
      <c r="K70" s="26"/>
      <c r="L70" s="26"/>
      <c r="M70" s="26"/>
      <c r="N70" s="26"/>
      <c r="O70" s="26"/>
      <c r="P70" s="26"/>
      <c r="Q70" s="26"/>
      <c r="R70" s="890"/>
      <c r="S70" s="7"/>
      <c r="T70" s="7"/>
      <c r="U70" s="7"/>
      <c r="V70" s="7"/>
    </row>
    <row r="71" spans="1:22" ht="12.75">
      <c r="A71" s="293"/>
      <c r="B71" s="26"/>
      <c r="C71" s="26"/>
      <c r="D71" s="26"/>
      <c r="E71" s="26"/>
      <c r="F71" s="26"/>
      <c r="G71" s="26"/>
      <c r="H71" s="26"/>
      <c r="I71" s="26"/>
      <c r="J71" s="26"/>
      <c r="K71" s="26"/>
      <c r="L71" s="26"/>
      <c r="M71" s="26"/>
      <c r="N71" s="26"/>
      <c r="O71" s="26"/>
      <c r="P71" s="26"/>
      <c r="Q71" s="26"/>
      <c r="R71" s="890"/>
      <c r="S71" s="7"/>
      <c r="T71" s="7"/>
      <c r="U71" s="7"/>
      <c r="V71" s="7"/>
    </row>
    <row r="72" spans="1:22" ht="12.75">
      <c r="A72" s="293"/>
      <c r="B72" s="26"/>
      <c r="C72" s="26"/>
      <c r="D72" s="26"/>
      <c r="E72" s="26"/>
      <c r="F72" s="26"/>
      <c r="G72" s="26"/>
      <c r="H72" s="26"/>
      <c r="I72" s="26"/>
      <c r="J72" s="26"/>
      <c r="K72" s="26"/>
      <c r="L72" s="26"/>
      <c r="M72" s="26"/>
      <c r="N72" s="26"/>
      <c r="O72" s="26"/>
      <c r="P72" s="26"/>
      <c r="Q72" s="26"/>
      <c r="R72" s="890"/>
      <c r="S72" s="7"/>
      <c r="T72" s="7"/>
      <c r="U72" s="7"/>
      <c r="V72" s="7"/>
    </row>
    <row r="73" spans="1:22" ht="12" customHeight="1">
      <c r="A73" s="293"/>
      <c r="B73" s="26"/>
      <c r="C73" s="26"/>
      <c r="D73" s="26"/>
      <c r="E73" s="26"/>
      <c r="F73" s="26"/>
      <c r="G73" s="26"/>
      <c r="H73" s="26"/>
      <c r="I73" s="26"/>
      <c r="J73" s="26"/>
      <c r="K73" s="26"/>
      <c r="L73" s="26"/>
      <c r="M73" s="26"/>
      <c r="N73" s="26"/>
      <c r="O73" s="26"/>
      <c r="P73" s="26"/>
      <c r="Q73" s="26"/>
      <c r="R73" s="890"/>
      <c r="S73" s="7"/>
      <c r="T73" s="7"/>
      <c r="U73" s="7"/>
      <c r="V73" s="7"/>
    </row>
    <row r="74" spans="1:22" ht="12.75">
      <c r="A74" s="293"/>
      <c r="B74" s="26"/>
      <c r="C74" s="26"/>
      <c r="D74" s="26"/>
      <c r="E74" s="26"/>
      <c r="F74" s="26"/>
      <c r="G74" s="26"/>
      <c r="H74" s="26"/>
      <c r="I74" s="26"/>
      <c r="J74" s="26"/>
      <c r="K74" s="26"/>
      <c r="L74" s="26"/>
      <c r="M74" s="26"/>
      <c r="N74" s="26"/>
      <c r="O74" s="26"/>
      <c r="P74" s="26"/>
      <c r="Q74" s="26"/>
      <c r="R74" s="890"/>
      <c r="S74" s="7"/>
      <c r="T74" s="7"/>
      <c r="U74" s="7"/>
      <c r="V74" s="7"/>
    </row>
    <row r="75" spans="1:22" ht="12.75">
      <c r="A75" s="293"/>
      <c r="B75" s="26"/>
      <c r="C75" s="26"/>
      <c r="D75" s="26"/>
      <c r="E75" s="26"/>
      <c r="F75" s="26"/>
      <c r="G75" s="26"/>
      <c r="H75" s="26"/>
      <c r="I75" s="26"/>
      <c r="J75" s="26"/>
      <c r="K75" s="26"/>
      <c r="L75" s="26"/>
      <c r="M75" s="26"/>
      <c r="N75" s="26"/>
      <c r="O75" s="26"/>
      <c r="P75" s="26"/>
      <c r="Q75" s="26"/>
      <c r="R75" s="890"/>
      <c r="S75" s="7"/>
      <c r="T75" s="7"/>
      <c r="U75" s="7"/>
      <c r="V75" s="7"/>
    </row>
    <row r="76" spans="1:22" ht="12.75">
      <c r="A76" s="293"/>
      <c r="B76" s="26"/>
      <c r="C76" s="26"/>
      <c r="D76" s="26"/>
      <c r="E76" s="26"/>
      <c r="F76" s="26"/>
      <c r="G76" s="26"/>
      <c r="H76" s="26"/>
      <c r="I76" s="26"/>
      <c r="J76" s="26"/>
      <c r="K76" s="26"/>
      <c r="L76" s="26"/>
      <c r="M76" s="26"/>
      <c r="N76" s="26"/>
      <c r="O76" s="26"/>
      <c r="P76" s="26"/>
      <c r="Q76" s="26"/>
      <c r="R76" s="890"/>
      <c r="S76" s="7"/>
      <c r="T76" s="7"/>
      <c r="U76" s="7"/>
      <c r="V76" s="7"/>
    </row>
    <row r="77" spans="1:22" ht="13.5" thickBot="1">
      <c r="A77" s="294"/>
      <c r="B77" s="295"/>
      <c r="C77" s="295"/>
      <c r="D77" s="295"/>
      <c r="E77" s="295"/>
      <c r="F77" s="295"/>
      <c r="G77" s="295"/>
      <c r="H77" s="295"/>
      <c r="I77" s="295"/>
      <c r="J77" s="295"/>
      <c r="K77" s="295"/>
      <c r="L77" s="295"/>
      <c r="M77" s="295"/>
      <c r="N77" s="295"/>
      <c r="O77" s="295"/>
      <c r="P77" s="295"/>
      <c r="Q77" s="295"/>
      <c r="R77" s="46"/>
      <c r="S77" s="7"/>
      <c r="T77" s="7"/>
      <c r="U77" s="7"/>
      <c r="V77" s="7"/>
    </row>
    <row r="78" spans="1:22" ht="1.5" customHeight="1">
      <c r="A78" s="292"/>
      <c r="B78" s="26"/>
      <c r="C78" s="26"/>
      <c r="D78" s="26"/>
      <c r="E78" s="26"/>
      <c r="F78" s="26"/>
      <c r="G78" s="26"/>
      <c r="H78" s="26"/>
      <c r="I78" s="26"/>
      <c r="J78" s="26"/>
      <c r="K78" s="26"/>
      <c r="L78" s="26"/>
      <c r="M78" s="26"/>
      <c r="N78" s="26"/>
      <c r="O78" s="26"/>
      <c r="P78" s="26"/>
      <c r="Q78" s="26"/>
      <c r="R78" s="7"/>
      <c r="S78" s="7"/>
      <c r="T78" s="7"/>
      <c r="U78" s="7"/>
      <c r="V78" s="7"/>
    </row>
    <row r="79" spans="1:22" ht="12.75">
      <c r="A79" s="26"/>
      <c r="B79" s="26"/>
      <c r="C79" s="26"/>
      <c r="D79" s="26"/>
      <c r="E79" s="26"/>
      <c r="F79" s="26"/>
      <c r="G79" s="26"/>
      <c r="H79" s="26"/>
      <c r="I79" s="26"/>
      <c r="J79" s="26"/>
      <c r="K79" s="26"/>
      <c r="L79" s="26"/>
      <c r="M79" s="26"/>
      <c r="N79" s="26"/>
      <c r="O79" s="26"/>
      <c r="P79" s="26"/>
      <c r="Q79" s="26"/>
      <c r="R79" s="7"/>
      <c r="S79" s="7"/>
      <c r="T79" s="7"/>
      <c r="U79" s="7"/>
      <c r="V79" s="7"/>
    </row>
    <row r="80" spans="1:22" ht="12.75">
      <c r="A80" s="26"/>
      <c r="B80" s="26"/>
      <c r="C80" s="26"/>
      <c r="D80" s="26"/>
      <c r="E80" s="26"/>
      <c r="F80" s="26"/>
      <c r="G80" s="26"/>
      <c r="H80" s="26"/>
      <c r="I80" s="26"/>
      <c r="J80" s="26"/>
      <c r="K80" s="26"/>
      <c r="L80" s="26"/>
      <c r="M80" s="26"/>
      <c r="N80" s="26"/>
      <c r="O80" s="26"/>
      <c r="P80" s="26"/>
      <c r="Q80" s="26"/>
      <c r="R80" s="7"/>
      <c r="S80" s="7"/>
      <c r="T80" s="7"/>
      <c r="U80" s="7"/>
      <c r="V80" s="7"/>
    </row>
    <row r="81" spans="1:22" ht="12.75">
      <c r="A81" s="7"/>
      <c r="B81" s="7"/>
      <c r="C81" s="7"/>
      <c r="D81" s="7"/>
      <c r="E81" s="7"/>
      <c r="F81" s="7"/>
      <c r="G81" s="7"/>
      <c r="H81" s="7"/>
      <c r="I81" s="7"/>
      <c r="J81" s="7"/>
      <c r="K81" s="7"/>
      <c r="L81" s="7"/>
      <c r="M81" s="7"/>
      <c r="N81" s="7"/>
      <c r="O81" s="7"/>
      <c r="P81" s="7"/>
      <c r="Q81" s="7"/>
      <c r="R81" s="7"/>
      <c r="S81" s="7"/>
      <c r="T81" s="7"/>
      <c r="U81" s="7"/>
      <c r="V81" s="7"/>
    </row>
    <row r="82" ht="12.75">
      <c r="A82" s="7"/>
    </row>
    <row r="83" ht="12.75">
      <c r="A83" s="7"/>
    </row>
    <row r="84" ht="12.75">
      <c r="A84" s="7"/>
    </row>
    <row r="85" ht="12.75">
      <c r="A85" s="7"/>
    </row>
  </sheetData>
  <mergeCells count="16">
    <mergeCell ref="A54:R54"/>
    <mergeCell ref="A55:R55"/>
    <mergeCell ref="P6:Q6"/>
    <mergeCell ref="K6:L6"/>
    <mergeCell ref="C6:D6"/>
    <mergeCell ref="E6:F6"/>
    <mergeCell ref="A31:R31"/>
    <mergeCell ref="A32:R32"/>
    <mergeCell ref="A34:Q34"/>
    <mergeCell ref="A33:Q33"/>
    <mergeCell ref="A1:R1"/>
    <mergeCell ref="A2:R2"/>
    <mergeCell ref="A3:R3"/>
    <mergeCell ref="A6:A9"/>
    <mergeCell ref="G6:H6"/>
    <mergeCell ref="N6:O6"/>
  </mergeCells>
  <printOptions horizontalCentered="1"/>
  <pageMargins left="0.5" right="0.5" top="0.6" bottom="0.5" header="0" footer="0.5"/>
  <pageSetup fitToHeight="1" fitToWidth="1" horizontalDpi="1200" verticalDpi="1200" orientation="portrait" scale="68" r:id="rId2"/>
  <drawing r:id="rId1"/>
</worksheet>
</file>

<file path=xl/worksheets/sheet20.xml><?xml version="1.0" encoding="utf-8"?>
<worksheet xmlns="http://schemas.openxmlformats.org/spreadsheetml/2006/main" xmlns:r="http://schemas.openxmlformats.org/officeDocument/2006/relationships">
  <dimension ref="A1:Q75"/>
  <sheetViews>
    <sheetView workbookViewId="0" topLeftCell="A1">
      <selection activeCell="A1" sqref="A1"/>
    </sheetView>
  </sheetViews>
  <sheetFormatPr defaultColWidth="9.140625" defaultRowHeight="12.75"/>
  <cols>
    <col min="1" max="1" width="20.00390625" style="0" customWidth="1"/>
    <col min="2" max="2" width="12.00390625" style="0" customWidth="1"/>
    <col min="3" max="3" width="11.7109375" style="0" customWidth="1"/>
    <col min="4" max="4" width="10.8515625" style="0" customWidth="1"/>
    <col min="5" max="5" width="10.421875" style="0" customWidth="1"/>
    <col min="6" max="6" width="11.7109375" style="0" customWidth="1"/>
    <col min="7" max="8" width="10.140625" style="0" customWidth="1"/>
    <col min="9" max="9" width="10.28125" style="0" customWidth="1"/>
    <col min="10" max="10" width="10.140625" style="0" customWidth="1"/>
    <col min="11" max="11" width="10.00390625" style="0" customWidth="1"/>
    <col min="12" max="12" width="9.8515625" style="0" customWidth="1"/>
    <col min="13" max="14" width="10.28125" style="0" customWidth="1"/>
    <col min="15" max="15" width="9.8515625" style="0" customWidth="1"/>
    <col min="16" max="16" width="11.28125" style="0" customWidth="1"/>
  </cols>
  <sheetData>
    <row r="1" ht="18">
      <c r="A1" s="1013" t="s">
        <v>859</v>
      </c>
    </row>
    <row r="3" ht="12.75">
      <c r="A3" s="9" t="s">
        <v>873</v>
      </c>
    </row>
    <row r="4" spans="1:16" ht="12.75">
      <c r="A4" s="267"/>
      <c r="B4" s="267" t="s">
        <v>112</v>
      </c>
      <c r="C4" s="267"/>
      <c r="D4" s="267" t="s">
        <v>102</v>
      </c>
      <c r="E4" s="272"/>
      <c r="F4" s="267" t="s">
        <v>119</v>
      </c>
      <c r="G4" s="267"/>
      <c r="H4" s="267" t="s">
        <v>132</v>
      </c>
      <c r="I4" s="267"/>
      <c r="J4" s="267" t="s">
        <v>158</v>
      </c>
      <c r="K4" s="267"/>
      <c r="L4" s="267" t="s">
        <v>164</v>
      </c>
      <c r="M4" s="267"/>
      <c r="N4" s="267" t="s">
        <v>511</v>
      </c>
      <c r="O4" s="267"/>
      <c r="P4" s="267" t="s">
        <v>861</v>
      </c>
    </row>
    <row r="5" spans="1:16" ht="12.75">
      <c r="A5" s="30">
        <f>'Table 1'!B25</f>
        <v>2484016.5720349154</v>
      </c>
      <c r="B5" s="30">
        <f>'Table 1'!C25</f>
        <v>4106918.4007310336</v>
      </c>
      <c r="C5" s="30">
        <f>'Table 1'!D25</f>
        <v>6756877.116116096</v>
      </c>
      <c r="D5" s="30">
        <f>'Table 1'!E25</f>
        <v>9241996.240619615</v>
      </c>
      <c r="E5" s="30">
        <f>'Table 1'!F25</f>
        <v>12390534.329112984</v>
      </c>
      <c r="F5" s="30">
        <f>'Table 1'!G25</f>
        <v>15787646.992179327</v>
      </c>
      <c r="G5" s="30">
        <f>'Table 1'!H25</f>
        <v>19441618.536274992</v>
      </c>
      <c r="H5" s="30">
        <f>'Table 1'!I25</f>
        <v>22995443.575576343</v>
      </c>
      <c r="I5" s="30">
        <f>'Table 1'!J25</f>
        <v>27744341.660886116</v>
      </c>
      <c r="J5" s="30">
        <f>'Table 1'!K25</f>
        <v>31950573.72869547</v>
      </c>
      <c r="K5" s="30">
        <f>'Table 1'!L25</f>
        <v>37352520</v>
      </c>
      <c r="L5" s="30">
        <f>'Table 1'!N25</f>
        <v>42517810</v>
      </c>
      <c r="M5" s="30">
        <f>'Table 1'!O25</f>
        <v>51218145</v>
      </c>
      <c r="N5" s="30">
        <f>'Table 1'!P25</f>
        <v>65270912</v>
      </c>
      <c r="O5" s="30">
        <f>'Table 1'!Q25</f>
        <v>82809845</v>
      </c>
      <c r="P5" s="30">
        <f>'Table 1'!R25</f>
        <v>100921647</v>
      </c>
    </row>
    <row r="7" ht="12.75">
      <c r="A7" s="9" t="s">
        <v>848</v>
      </c>
    </row>
    <row r="8" spans="1:6" ht="12.75">
      <c r="A8" t="s">
        <v>3</v>
      </c>
      <c r="B8" t="s">
        <v>192</v>
      </c>
      <c r="C8" t="s">
        <v>182</v>
      </c>
      <c r="D8" t="s">
        <v>167</v>
      </c>
      <c r="E8" t="s">
        <v>181</v>
      </c>
      <c r="F8" t="s">
        <v>847</v>
      </c>
    </row>
    <row r="9" spans="1:6" ht="12.75">
      <c r="A9" s="30">
        <f>'Table 1'!R12</f>
        <v>27516171</v>
      </c>
      <c r="B9" s="30">
        <f>'Table 1'!R13</f>
        <v>1028654</v>
      </c>
      <c r="C9" s="30">
        <f>'Table 1'!R16</f>
        <v>34408553</v>
      </c>
      <c r="D9" s="30">
        <f>'Table 1'!R17</f>
        <v>1402652</v>
      </c>
      <c r="E9" s="30">
        <f>'Table 1'!$R$25-SUM('Data for Charts'!A9:D9)</f>
        <v>36565617</v>
      </c>
      <c r="F9" s="30">
        <f>SUM(A9:E9)</f>
        <v>100921647</v>
      </c>
    </row>
    <row r="10" spans="1:6" ht="12.75">
      <c r="A10" s="259">
        <f>A9/$F$9</f>
        <v>0.2726488500529525</v>
      </c>
      <c r="B10" s="259">
        <f>B9/$F$9</f>
        <v>0.010192600205979596</v>
      </c>
      <c r="C10" s="259">
        <f>C9/$F$9</f>
        <v>0.3409432368855415</v>
      </c>
      <c r="D10" s="259">
        <f>D9/$F$9</f>
        <v>0.013898425577616664</v>
      </c>
      <c r="E10" s="259">
        <f>E9/$F$9</f>
        <v>0.3623168872779098</v>
      </c>
      <c r="F10" s="259">
        <f>SUM(A10:E10)</f>
        <v>1</v>
      </c>
    </row>
    <row r="12" ht="12.75">
      <c r="A12" s="9" t="s">
        <v>849</v>
      </c>
    </row>
    <row r="13" spans="1:16" ht="12.75">
      <c r="A13" s="267">
        <v>36495</v>
      </c>
      <c r="B13" s="267" t="s">
        <v>112</v>
      </c>
      <c r="C13" s="267"/>
      <c r="D13" s="267" t="s">
        <v>102</v>
      </c>
      <c r="E13" s="272"/>
      <c r="F13" s="267" t="s">
        <v>119</v>
      </c>
      <c r="G13" s="267"/>
      <c r="H13" s="267" t="s">
        <v>132</v>
      </c>
      <c r="I13" s="267"/>
      <c r="J13" s="267" t="s">
        <v>158</v>
      </c>
      <c r="K13" s="267"/>
      <c r="L13" s="267" t="s">
        <v>164</v>
      </c>
      <c r="M13" s="267"/>
      <c r="N13" s="267" t="s">
        <v>511</v>
      </c>
      <c r="O13" s="267"/>
      <c r="P13" s="267" t="s">
        <v>861</v>
      </c>
    </row>
    <row r="14" spans="1:16" ht="12.75">
      <c r="A14" s="901">
        <f>'Table 2'!B25</f>
        <v>1718185.5720349154</v>
      </c>
      <c r="B14" s="901">
        <f>'Table 2'!C25</f>
        <v>2598816.4007310336</v>
      </c>
      <c r="C14" s="901">
        <f>'Table 2'!D25</f>
        <v>3980372.1161160963</v>
      </c>
      <c r="D14" s="901">
        <f>'Table 2'!E25</f>
        <v>5571605.240619615</v>
      </c>
      <c r="E14" s="901">
        <f>'Table 2'!F25</f>
        <v>7002064.995612984</v>
      </c>
      <c r="F14" s="901">
        <f>'Table 2'!G25</f>
        <v>10029041.765179327</v>
      </c>
      <c r="G14" s="901">
        <f>'Table 2'!H25</f>
        <v>11910957.098252391</v>
      </c>
      <c r="H14" s="901">
        <f>'Table 2'!I25</f>
        <v>15863168.919376343</v>
      </c>
      <c r="I14" s="901">
        <f>'Table 2'!J25</f>
        <v>19858645.989386115</v>
      </c>
      <c r="J14" s="901">
        <f>'Table 2'!K25</f>
        <v>22966048.098341156</v>
      </c>
      <c r="K14" s="901">
        <f>'Table 2'!L25</f>
        <v>28319481.847227752</v>
      </c>
      <c r="L14" s="901">
        <f>'Table 2'!N25</f>
        <v>37332556.904178426</v>
      </c>
      <c r="M14" s="901">
        <f>'Table 2'!O25</f>
        <v>43879564.473128594</v>
      </c>
      <c r="N14" s="901">
        <f>'Table 2'!P25</f>
        <v>51101510</v>
      </c>
      <c r="O14" s="901">
        <f>'Table 2'!Q25</f>
        <v>59789820</v>
      </c>
      <c r="P14" s="901">
        <f>'Table 2'!R25</f>
        <v>69556081</v>
      </c>
    </row>
    <row r="16" ht="12.75">
      <c r="A16" s="9" t="s">
        <v>850</v>
      </c>
    </row>
    <row r="17" spans="1:6" ht="12.75">
      <c r="A17" t="s">
        <v>3</v>
      </c>
      <c r="B17" t="s">
        <v>192</v>
      </c>
      <c r="C17" t="s">
        <v>182</v>
      </c>
      <c r="D17" t="s">
        <v>167</v>
      </c>
      <c r="E17" t="s">
        <v>181</v>
      </c>
      <c r="F17" t="s">
        <v>847</v>
      </c>
    </row>
    <row r="18" spans="1:6" ht="12.75">
      <c r="A18" s="30">
        <f>'Table 2'!R12</f>
        <v>23381289</v>
      </c>
      <c r="B18" s="30">
        <f>'Table 2'!R13</f>
        <v>1027937</v>
      </c>
      <c r="C18" s="30">
        <f>'Table 2'!R16</f>
        <v>33939919</v>
      </c>
      <c r="D18" s="30">
        <f>'Table 2'!R17</f>
        <v>1400565</v>
      </c>
      <c r="E18" s="30">
        <f>F18-SUM(A18:D18)</f>
        <v>9806371</v>
      </c>
      <c r="F18" s="30">
        <f>'Table 2'!R25</f>
        <v>69556081</v>
      </c>
    </row>
    <row r="19" spans="1:6" ht="12.75">
      <c r="A19" s="259">
        <f>A18/$F$18</f>
        <v>0.33615017786870427</v>
      </c>
      <c r="B19" s="259">
        <f>B18/$F$18</f>
        <v>0.014778535323173253</v>
      </c>
      <c r="C19" s="259">
        <f>C18/$F$18</f>
        <v>0.4879504208984977</v>
      </c>
      <c r="D19" s="259">
        <f>D18/$F$18</f>
        <v>0.020135766418467423</v>
      </c>
      <c r="E19" s="259">
        <f>E18/$F$18</f>
        <v>0.14098509949115737</v>
      </c>
      <c r="F19" s="259">
        <f>SUM(A19:E19)</f>
        <v>0.9999999999999999</v>
      </c>
    </row>
    <row r="21" ht="12.75">
      <c r="A21" s="9" t="s">
        <v>851</v>
      </c>
    </row>
    <row r="22" spans="1:16" ht="12.75">
      <c r="A22" s="267" t="s">
        <v>111</v>
      </c>
      <c r="B22" s="267" t="s">
        <v>201</v>
      </c>
      <c r="C22" s="267" t="s">
        <v>110</v>
      </c>
      <c r="D22" s="267" t="s">
        <v>202</v>
      </c>
      <c r="E22" s="272" t="s">
        <v>113</v>
      </c>
      <c r="F22" s="267" t="s">
        <v>203</v>
      </c>
      <c r="G22" s="267" t="s">
        <v>130</v>
      </c>
      <c r="H22" s="267" t="s">
        <v>204</v>
      </c>
      <c r="I22" s="267" t="s">
        <v>145</v>
      </c>
      <c r="J22" s="267" t="s">
        <v>205</v>
      </c>
      <c r="K22" s="267" t="s">
        <v>162</v>
      </c>
      <c r="L22" s="267" t="s">
        <v>171</v>
      </c>
      <c r="M22" s="267" t="s">
        <v>358</v>
      </c>
      <c r="N22" s="267" t="s">
        <v>512</v>
      </c>
      <c r="O22" s="267" t="s">
        <v>693</v>
      </c>
      <c r="P22" s="267" t="s">
        <v>865</v>
      </c>
    </row>
    <row r="23" spans="1:16" ht="12.75">
      <c r="A23" s="901">
        <f>'Table 3'!B24</f>
        <v>1792219</v>
      </c>
      <c r="B23" s="901">
        <f>'Table 3'!C24</f>
        <v>3163666</v>
      </c>
      <c r="C23" s="901">
        <f>'Table 3'!D24</f>
        <v>5170371</v>
      </c>
      <c r="D23" s="901">
        <f>'Table 3'!E24</f>
        <v>7812375</v>
      </c>
      <c r="E23" s="901">
        <f>'Table 3'!F24</f>
        <v>11005395.6553</v>
      </c>
      <c r="F23" s="901">
        <f>'Table 3'!G24</f>
        <v>13984287.478699999</v>
      </c>
      <c r="G23" s="901">
        <f>'Table 3'!H24</f>
        <v>17356912</v>
      </c>
      <c r="H23" s="901">
        <f>'Table 3'!I24</f>
        <v>20645768.6517</v>
      </c>
      <c r="I23" s="901">
        <f>'Table 3'!J24</f>
        <v>25976850.13939995</v>
      </c>
      <c r="J23" s="901">
        <f>'Table 3'!K24</f>
        <v>30088091.2886151</v>
      </c>
      <c r="K23" s="901">
        <f>'Table 3'!L24</f>
        <v>35266281.493</v>
      </c>
      <c r="L23" s="901">
        <f>'Table 3'!N24</f>
        <v>38696479.50724469</v>
      </c>
      <c r="M23" s="901">
        <f>'Table 3'!O24</f>
        <v>43965146.83492478</v>
      </c>
      <c r="N23" s="901">
        <f>'Table 3'!P24</f>
        <v>50917135</v>
      </c>
      <c r="O23" s="901">
        <f>'Table 3'!Q24</f>
        <v>58361999</v>
      </c>
      <c r="P23">
        <f>'Table 3'!R24</f>
        <v>65904499</v>
      </c>
    </row>
    <row r="25" ht="12.75">
      <c r="A25" s="9" t="s">
        <v>852</v>
      </c>
    </row>
    <row r="26" spans="1:6" ht="12.75">
      <c r="A26" t="s">
        <v>3</v>
      </c>
      <c r="B26" t="s">
        <v>192</v>
      </c>
      <c r="C26" t="s">
        <v>182</v>
      </c>
      <c r="D26" t="s">
        <v>167</v>
      </c>
      <c r="E26" t="s">
        <v>181</v>
      </c>
      <c r="F26" t="s">
        <v>847</v>
      </c>
    </row>
    <row r="27" spans="1:6" ht="12.75">
      <c r="A27" s="30">
        <f>'Table 3'!R11</f>
        <v>24690513</v>
      </c>
      <c r="B27" s="30">
        <f>'Table 3'!R12</f>
        <v>117437</v>
      </c>
      <c r="C27" s="30">
        <f>'Table 3'!R15</f>
        <v>33340678</v>
      </c>
      <c r="D27" s="30">
        <f>'Table 3'!R16</f>
        <v>1152195</v>
      </c>
      <c r="E27" s="30">
        <f>'Table 3'!R24-SUM(A27:D27)</f>
        <v>6603676</v>
      </c>
      <c r="F27" s="30">
        <f>SUM(A27:E27)</f>
        <v>65904499</v>
      </c>
    </row>
    <row r="28" spans="1:6" ht="12.75">
      <c r="A28" s="259">
        <f>A27/$F$27</f>
        <v>0.3746407813524233</v>
      </c>
      <c r="B28" s="259">
        <f>B27/$F$27</f>
        <v>0.001781926906082694</v>
      </c>
      <c r="C28" s="259">
        <f>C27/$F$27</f>
        <v>0.5058938085547089</v>
      </c>
      <c r="D28" s="259">
        <f>D27/$F$27</f>
        <v>0.017482797342864256</v>
      </c>
      <c r="E28" s="259">
        <f>E27/$F$27</f>
        <v>0.10020068584392092</v>
      </c>
      <c r="F28" s="259">
        <f>SUM(A28:E28)</f>
        <v>1</v>
      </c>
    </row>
    <row r="30" ht="12.75">
      <c r="A30" s="9" t="s">
        <v>853</v>
      </c>
    </row>
    <row r="31" spans="1:16" ht="12.75">
      <c r="A31" s="267" t="s">
        <v>111</v>
      </c>
      <c r="B31" s="267" t="s">
        <v>201</v>
      </c>
      <c r="C31" s="267" t="s">
        <v>110</v>
      </c>
      <c r="D31" s="267" t="s">
        <v>202</v>
      </c>
      <c r="E31" s="272" t="s">
        <v>113</v>
      </c>
      <c r="F31" s="267" t="s">
        <v>203</v>
      </c>
      <c r="G31" s="267" t="s">
        <v>130</v>
      </c>
      <c r="H31" s="267" t="s">
        <v>204</v>
      </c>
      <c r="I31" s="267" t="s">
        <v>145</v>
      </c>
      <c r="J31" s="267" t="s">
        <v>205</v>
      </c>
      <c r="K31" s="267" t="s">
        <v>162</v>
      </c>
      <c r="L31" s="267" t="s">
        <v>171</v>
      </c>
      <c r="M31" s="267" t="s">
        <v>358</v>
      </c>
      <c r="N31" s="267" t="s">
        <v>512</v>
      </c>
      <c r="O31" s="267" t="s">
        <v>693</v>
      </c>
      <c r="P31" s="267" t="s">
        <v>865</v>
      </c>
    </row>
    <row r="32" spans="1:16" ht="12.75">
      <c r="A32" s="901">
        <f>'Table 4'!B24</f>
        <v>1043694</v>
      </c>
      <c r="B32" s="901">
        <f>'Table 4'!C24</f>
        <v>1711488</v>
      </c>
      <c r="C32" s="901">
        <f>'Table 4'!D24</f>
        <v>2766130</v>
      </c>
      <c r="D32" s="901">
        <f>'Table 4'!E24</f>
        <v>4265229</v>
      </c>
      <c r="E32" s="901">
        <f>'Table 4'!F24</f>
        <v>5834258.002400001</v>
      </c>
      <c r="F32" s="901">
        <f>'Table 4'!G24</f>
        <v>8666249.133699998</v>
      </c>
      <c r="G32" s="901">
        <f>'Table 4'!H24</f>
        <v>10425505.19239735</v>
      </c>
      <c r="H32" s="901">
        <f>'Table 4'!I24</f>
        <v>14304515.222499996</v>
      </c>
      <c r="I32" s="901">
        <f>'Table 4'!J24</f>
        <v>18095130.717899952</v>
      </c>
      <c r="J32" s="901">
        <f>'Table 4'!K24</f>
        <v>21167329</v>
      </c>
      <c r="K32" s="901">
        <f>'Table 4'!L24</f>
        <v>26374940</v>
      </c>
      <c r="L32" s="901">
        <f>'Table 4'!N24</f>
        <v>34445394</v>
      </c>
      <c r="M32" s="901">
        <f>'Table 4'!O24</f>
        <v>40322875.51996237</v>
      </c>
      <c r="N32" s="901">
        <f>'Table 4'!P24</f>
        <v>46545889</v>
      </c>
      <c r="O32" s="901">
        <f>'Table 4'!Q24</f>
        <v>53648823</v>
      </c>
      <c r="P32">
        <f>'Table 4'!R24</f>
        <v>61102810</v>
      </c>
    </row>
    <row r="34" ht="12.75">
      <c r="A34" s="9" t="s">
        <v>854</v>
      </c>
    </row>
    <row r="35" spans="1:6" ht="12.75">
      <c r="A35" t="s">
        <v>3</v>
      </c>
      <c r="B35" t="s">
        <v>192</v>
      </c>
      <c r="C35" t="s">
        <v>182</v>
      </c>
      <c r="D35" t="s">
        <v>167</v>
      </c>
      <c r="E35" t="s">
        <v>181</v>
      </c>
      <c r="F35" t="s">
        <v>847</v>
      </c>
    </row>
    <row r="36" spans="1:6" ht="12.75">
      <c r="A36" s="1012">
        <f>'Table 4'!R11</f>
        <v>20835274</v>
      </c>
      <c r="B36" s="30">
        <f>'Table 4'!R12</f>
        <v>116881</v>
      </c>
      <c r="C36" s="30">
        <f>'Table 4'!R15</f>
        <v>32920397</v>
      </c>
      <c r="D36" s="30">
        <f>'Table 4'!R16</f>
        <v>1150246</v>
      </c>
      <c r="E36" s="30">
        <f>'Table 4'!R24-SUM(A36:D36)</f>
        <v>6080012</v>
      </c>
      <c r="F36" s="30">
        <f>SUM(A36:E36)</f>
        <v>61102810</v>
      </c>
    </row>
    <row r="37" spans="1:6" ht="12.75">
      <c r="A37" s="259">
        <f>A36/$F$36</f>
        <v>0.3409871657293666</v>
      </c>
      <c r="B37" s="259">
        <f>B36/$F$36</f>
        <v>0.001912858017495431</v>
      </c>
      <c r="C37" s="259">
        <f>C36/$F$36</f>
        <v>0.5387705900923379</v>
      </c>
      <c r="D37" s="259">
        <f>D36/$F$36</f>
        <v>0.01882476436026428</v>
      </c>
      <c r="E37" s="259">
        <f>E36/$F$36</f>
        <v>0.09950462180053585</v>
      </c>
      <c r="F37" s="259">
        <f>SUM(A37:E37)</f>
        <v>1</v>
      </c>
    </row>
    <row r="39" ht="12.75">
      <c r="A39" s="9" t="s">
        <v>855</v>
      </c>
    </row>
    <row r="40" spans="1:5" ht="12.75">
      <c r="A40" t="s">
        <v>648</v>
      </c>
      <c r="D40" s="30">
        <f>'Table 5'!C23</f>
        <v>27944008</v>
      </c>
      <c r="E40" s="259">
        <f>D40/D43</f>
        <v>0.4017478788087558</v>
      </c>
    </row>
    <row r="41" spans="1:5" ht="12.75">
      <c r="A41" t="s">
        <v>649</v>
      </c>
      <c r="D41" s="30">
        <f>'Table 5'!D23</f>
        <v>37683911</v>
      </c>
      <c r="E41" s="259">
        <f>D41/D43</f>
        <v>0.5417773752951952</v>
      </c>
    </row>
    <row r="42" spans="1:5" ht="12.75">
      <c r="A42" t="s">
        <v>650</v>
      </c>
      <c r="D42" s="30">
        <f>SUM('Table 5'!E23:G23)</f>
        <v>3928162</v>
      </c>
      <c r="E42" s="259">
        <f>D42/D43</f>
        <v>0.05647474589604897</v>
      </c>
    </row>
    <row r="43" spans="1:5" ht="12.75">
      <c r="A43" s="10" t="s">
        <v>847</v>
      </c>
      <c r="D43" s="30">
        <f>SUM(D40:D42)</f>
        <v>69556081</v>
      </c>
      <c r="E43" s="259">
        <f>SUM(E40:E42)</f>
        <v>0.9999999999999999</v>
      </c>
    </row>
    <row r="45" ht="12.75">
      <c r="A45" s="9" t="s">
        <v>856</v>
      </c>
    </row>
    <row r="46" spans="1:4" ht="12.75">
      <c r="A46" t="s">
        <v>223</v>
      </c>
      <c r="B46" t="s">
        <v>224</v>
      </c>
      <c r="C46" t="s">
        <v>225</v>
      </c>
      <c r="D46" t="s">
        <v>847</v>
      </c>
    </row>
    <row r="47" spans="1:4" ht="12.75">
      <c r="A47" s="30">
        <f>'Table 6'!C19</f>
        <v>52489028</v>
      </c>
      <c r="B47" s="30">
        <f>'Table 6'!D19</f>
        <v>4830985</v>
      </c>
      <c r="C47" s="30">
        <f>'Table 6'!E19</f>
        <v>43601634</v>
      </c>
      <c r="D47" s="30">
        <f>SUM(A47:C47)</f>
        <v>100921647</v>
      </c>
    </row>
    <row r="48" spans="1:4" ht="12.75">
      <c r="A48" s="259">
        <f>A47/D47</f>
        <v>0.5200968232315908</v>
      </c>
      <c r="B48" s="259">
        <f>B47/D47</f>
        <v>0.04786866984047535</v>
      </c>
      <c r="C48" s="259">
        <f>C47/D47</f>
        <v>0.4320345069279339</v>
      </c>
      <c r="D48" s="268">
        <f>SUM(A48:C48)</f>
        <v>1</v>
      </c>
    </row>
    <row r="50" ht="12.75">
      <c r="A50" s="9" t="s">
        <v>857</v>
      </c>
    </row>
    <row r="51" spans="1:5" ht="12.75">
      <c r="A51" s="9"/>
      <c r="B51" t="s">
        <v>3</v>
      </c>
      <c r="C51" t="s">
        <v>182</v>
      </c>
      <c r="D51" t="s">
        <v>181</v>
      </c>
      <c r="E51" t="s">
        <v>70</v>
      </c>
    </row>
    <row r="52" spans="1:5" ht="12.75">
      <c r="A52" s="496" t="s">
        <v>111</v>
      </c>
      <c r="B52">
        <f>'Table 7'!C9</f>
        <v>28</v>
      </c>
      <c r="C52">
        <f>'Table 7'!F9</f>
        <v>43</v>
      </c>
      <c r="D52">
        <f>'Table 7'!I9</f>
        <v>65</v>
      </c>
      <c r="E52">
        <f>'Table 7'!K9</f>
        <v>105</v>
      </c>
    </row>
    <row r="53" spans="1:5" ht="12.75">
      <c r="A53" s="496" t="s">
        <v>201</v>
      </c>
      <c r="B53">
        <f>'Table 7'!C12</f>
        <v>47</v>
      </c>
      <c r="C53">
        <f>'Table 7'!F12</f>
        <v>36</v>
      </c>
      <c r="D53">
        <f>'Table 7'!I12</f>
        <v>75</v>
      </c>
      <c r="E53">
        <f>'Table 7'!K12</f>
        <v>116</v>
      </c>
    </row>
    <row r="54" spans="1:5" ht="12.75">
      <c r="A54" s="496" t="s">
        <v>110</v>
      </c>
      <c r="B54">
        <f>'Table 7'!C13</f>
        <v>68</v>
      </c>
      <c r="C54">
        <f>'Table 7'!F13</f>
        <v>39</v>
      </c>
      <c r="D54">
        <f>'Table 7'!I13</f>
        <v>87</v>
      </c>
      <c r="E54">
        <f>'Table 7'!K13</f>
        <v>136</v>
      </c>
    </row>
    <row r="55" spans="1:5" ht="12.75">
      <c r="A55" s="496" t="s">
        <v>202</v>
      </c>
      <c r="B55">
        <f>'Table 7'!C16</f>
        <v>86</v>
      </c>
      <c r="C55">
        <f>'Table 7'!F16</f>
        <v>47</v>
      </c>
      <c r="D55">
        <f>'Table 7'!I16</f>
        <v>98</v>
      </c>
      <c r="E55">
        <f>'Table 7'!K16</f>
        <v>160</v>
      </c>
    </row>
    <row r="56" spans="1:5" ht="12.75">
      <c r="A56" s="496" t="s">
        <v>113</v>
      </c>
      <c r="B56">
        <f>'Table 7'!C17</f>
        <v>117</v>
      </c>
      <c r="C56">
        <f>'Table 7'!F17</f>
        <v>59</v>
      </c>
      <c r="D56">
        <f>'Table 7'!I17</f>
        <v>122</v>
      </c>
      <c r="E56">
        <f>'Table 7'!K17</f>
        <v>203</v>
      </c>
    </row>
    <row r="57" spans="1:5" ht="12.75">
      <c r="A57" s="496" t="s">
        <v>203</v>
      </c>
      <c r="B57">
        <f>'Table 7'!C20</f>
        <v>142</v>
      </c>
      <c r="C57">
        <f>'Table 7'!F20</f>
        <v>68</v>
      </c>
      <c r="D57">
        <f>'Table 7'!I20</f>
        <v>138</v>
      </c>
      <c r="E57">
        <f>'Table 7'!K20</f>
        <v>237</v>
      </c>
    </row>
    <row r="58" spans="1:5" ht="12.75">
      <c r="A58" s="496" t="s">
        <v>130</v>
      </c>
      <c r="B58">
        <f>'Table 7'!C21</f>
        <v>178</v>
      </c>
      <c r="C58">
        <f>'Table 7'!F21</f>
        <v>87</v>
      </c>
      <c r="D58">
        <f>'Table 7'!I21</f>
        <v>169</v>
      </c>
      <c r="E58">
        <f>'Table 7'!K21</f>
        <v>299</v>
      </c>
    </row>
    <row r="59" spans="1:5" ht="12.75">
      <c r="A59" s="496" t="s">
        <v>204</v>
      </c>
      <c r="B59">
        <f>'Table 7'!C24</f>
        <v>235</v>
      </c>
      <c r="C59">
        <f>'Table 7'!F24</f>
        <v>98</v>
      </c>
      <c r="D59">
        <f>'Table 7'!I24</f>
        <v>217</v>
      </c>
      <c r="E59">
        <f>'Table 7'!K24</f>
        <v>378</v>
      </c>
    </row>
    <row r="60" spans="1:5" ht="12.75">
      <c r="A60" s="496" t="s">
        <v>145</v>
      </c>
      <c r="B60">
        <f>'Table 7'!C25</f>
        <v>274</v>
      </c>
      <c r="C60">
        <f>'Table 7'!F25</f>
        <v>110</v>
      </c>
      <c r="D60">
        <f>'Table 7'!I25</f>
        <v>246</v>
      </c>
      <c r="E60">
        <f>'Table 7'!K25</f>
        <v>432</v>
      </c>
    </row>
    <row r="61" spans="1:5" ht="12.75">
      <c r="A61" s="496" t="s">
        <v>205</v>
      </c>
      <c r="B61">
        <f>'Table 7'!C28</f>
        <v>298</v>
      </c>
      <c r="C61">
        <f>'Table 7'!F28</f>
        <v>129</v>
      </c>
      <c r="D61">
        <f>'Table 7'!I28</f>
        <v>281</v>
      </c>
      <c r="E61">
        <f>'Table 7'!K28</f>
        <v>485</v>
      </c>
    </row>
    <row r="62" spans="1:5" ht="12.75">
      <c r="A62" s="496" t="s">
        <v>162</v>
      </c>
      <c r="B62">
        <f>'Table 7'!C29</f>
        <v>352</v>
      </c>
      <c r="C62">
        <f>'Table 7'!F29</f>
        <v>147</v>
      </c>
      <c r="D62">
        <f>'Table 7'!I29</f>
        <v>312</v>
      </c>
      <c r="E62">
        <f>'Table 7'!K29</f>
        <v>552</v>
      </c>
    </row>
    <row r="63" spans="1:5" ht="12.75">
      <c r="A63" s="496" t="s">
        <v>171</v>
      </c>
      <c r="B63">
        <f>'Table 7'!C32</f>
        <v>758</v>
      </c>
      <c r="C63">
        <f>'Table 7'!F32</f>
        <v>227</v>
      </c>
      <c r="D63">
        <f>'Table 7'!I32</f>
        <v>779</v>
      </c>
      <c r="E63">
        <f>'Table 7'!K32</f>
        <v>1270</v>
      </c>
    </row>
    <row r="64" spans="1:5" ht="12.75">
      <c r="A64" s="496" t="s">
        <v>358</v>
      </c>
      <c r="B64">
        <f>'Table 7'!C33</f>
        <v>820</v>
      </c>
      <c r="C64">
        <f>'Table 7'!F33</f>
        <v>242</v>
      </c>
      <c r="D64">
        <f>'Table 7'!I33</f>
        <v>835</v>
      </c>
      <c r="E64">
        <f>'Table 7'!K33</f>
        <v>1347</v>
      </c>
    </row>
    <row r="65" spans="1:5" ht="12.75">
      <c r="A65" s="496" t="s">
        <v>512</v>
      </c>
      <c r="B65">
        <f>'Table 7'!C36</f>
        <v>833</v>
      </c>
      <c r="C65">
        <f>'Table 7'!F36</f>
        <v>254</v>
      </c>
      <c r="D65">
        <f>'Table 7'!I36</f>
        <v>814</v>
      </c>
      <c r="E65">
        <f>'Table 7'!K36</f>
        <v>1326</v>
      </c>
    </row>
    <row r="66" spans="1:5" ht="12.75">
      <c r="A66" s="496" t="s">
        <v>693</v>
      </c>
      <c r="B66">
        <f>'Table 7'!C37</f>
        <v>857</v>
      </c>
      <c r="C66">
        <f>'Table 7'!F37</f>
        <v>279</v>
      </c>
      <c r="D66">
        <f>'Table 7'!I37</f>
        <v>880</v>
      </c>
      <c r="E66">
        <f>'Table 7'!K37</f>
        <v>1394</v>
      </c>
    </row>
    <row r="67" spans="1:5" ht="12.75">
      <c r="A67" s="496" t="s">
        <v>865</v>
      </c>
      <c r="B67">
        <f>'Table 7'!C40</f>
        <v>857</v>
      </c>
      <c r="C67">
        <f>'Table 7'!F40</f>
        <v>282</v>
      </c>
      <c r="D67">
        <f>'Table 7'!I40</f>
        <v>860</v>
      </c>
      <c r="E67">
        <f>'Table 7'!K40</f>
        <v>1360</v>
      </c>
    </row>
    <row r="69" ht="12.75">
      <c r="A69" s="9" t="s">
        <v>858</v>
      </c>
    </row>
    <row r="70" spans="2:17" ht="12.75">
      <c r="B70" s="29"/>
      <c r="C70" s="29" t="s">
        <v>112</v>
      </c>
      <c r="D70" s="29"/>
      <c r="E70" s="29" t="s">
        <v>102</v>
      </c>
      <c r="F70" s="29"/>
      <c r="G70" s="29" t="s">
        <v>119</v>
      </c>
      <c r="H70" s="29"/>
      <c r="I70" s="29" t="s">
        <v>132</v>
      </c>
      <c r="J70" s="29"/>
      <c r="K70" s="29" t="s">
        <v>158</v>
      </c>
      <c r="L70" s="29"/>
      <c r="M70" s="29" t="s">
        <v>164</v>
      </c>
      <c r="N70" s="29"/>
      <c r="O70" s="496" t="s">
        <v>511</v>
      </c>
      <c r="P70" s="496"/>
      <c r="Q70" s="496" t="s">
        <v>861</v>
      </c>
    </row>
    <row r="71" spans="1:17" ht="12.75">
      <c r="A71" s="329" t="s">
        <v>155</v>
      </c>
      <c r="B71" s="33">
        <f>(100-'Table 15'!C9)/100</f>
        <v>0.597</v>
      </c>
      <c r="C71" s="33">
        <f>(100-'Table 15'!F9)/100</f>
        <v>0.67</v>
      </c>
      <c r="D71" s="33">
        <f>(100-'Table 15'!I9)/100</f>
        <v>0.732</v>
      </c>
      <c r="E71" s="33">
        <f>(100-'Table 15'!L9)/100</f>
        <v>0.778</v>
      </c>
      <c r="F71" s="33">
        <f>(100-'Table 15'!O9)/100</f>
        <v>0.794</v>
      </c>
      <c r="G71" s="33">
        <f>(100-'Table 15'!R9)/100</f>
        <v>0.8390000000000001</v>
      </c>
      <c r="H71" s="33">
        <f>(100-'Table 15'!U9)/100</f>
        <v>0.8797223334668268</v>
      </c>
      <c r="I71" s="33">
        <f>(100-'Table 15'!X9)/100</f>
        <v>0.9097250033373382</v>
      </c>
      <c r="J71" s="33">
        <f>(100-'Table 15'!AA9)/100</f>
        <v>0.9316846882926179</v>
      </c>
      <c r="K71" s="33">
        <f>(100-'Table 15'!AD9)/100</f>
        <v>0.9430594335859592</v>
      </c>
      <c r="L71" s="33">
        <f>(100-'Table 15'!AG9)/100</f>
        <v>0.9544608429730088</v>
      </c>
      <c r="M71" s="33">
        <f>(100-'Table 15'!AJ9)/100</f>
        <v>0.9797254628244757</v>
      </c>
      <c r="N71" s="33">
        <f>(100-'Table 15'!AM9)/100</f>
        <v>0.9900986809316543</v>
      </c>
      <c r="O71" s="33">
        <f>(100-'Table 15'!AP9)/100</f>
        <v>0.9931222380968202</v>
      </c>
      <c r="P71" s="33">
        <f>(100-'Table 15'!AS9)/100</f>
        <v>0.996245472970728</v>
      </c>
      <c r="Q71">
        <f>(100-'Table 15'!AV9)/100</f>
        <v>0.9993035287874769</v>
      </c>
    </row>
    <row r="72" spans="1:17" ht="12.75">
      <c r="A72" t="s">
        <v>152</v>
      </c>
      <c r="B72">
        <f>SUM('Table 15'!C13:C19)/100</f>
        <v>0.1</v>
      </c>
      <c r="C72" s="33">
        <f>SUM('Table 15'!F13:F19)/100</f>
        <v>0.14100000000000001</v>
      </c>
      <c r="D72" s="33">
        <f>SUM('Table 15'!I13:I19)/100</f>
        <v>0.21286384114800605</v>
      </c>
      <c r="E72" s="33">
        <f>SUM('Table 15'!L13:L19)/100</f>
        <v>0.27499999999999997</v>
      </c>
      <c r="F72" s="33">
        <f>SUM('Table 15'!O13:O19)/100</f>
        <v>0.311</v>
      </c>
      <c r="G72" s="33">
        <f>SUM('Table 15'!R13:R19)/100</f>
        <v>0.359</v>
      </c>
      <c r="H72" s="33">
        <f>SUM('Table 15'!U13:U19)/100</f>
        <v>0.394339874516086</v>
      </c>
      <c r="I72" s="33">
        <f>SUM('Table 15'!X13:X19)/100</f>
        <v>0.4368909357896142</v>
      </c>
      <c r="J72" s="33">
        <f>SUM('Table 15'!AA13:AA19)/100</f>
        <v>0.4628887998932052</v>
      </c>
      <c r="K72" s="33">
        <f>SUM('Table 15'!AD13:AD19)/100</f>
        <v>0.48809998670389576</v>
      </c>
      <c r="L72" s="33">
        <f>SUM('Table 15'!AG13:AG19)/100</f>
        <v>0.5150245977928468</v>
      </c>
      <c r="M72" s="33">
        <f>SUM('Table 15'!AJ13:AJ19)/100</f>
        <v>0.5968358427227706</v>
      </c>
      <c r="N72" s="33">
        <f>SUM('Table 15'!AM13:AM19)/100</f>
        <v>0.6674751636375719</v>
      </c>
      <c r="O72" s="33">
        <f>SUM('Table 15'!AP13:AP19)/100</f>
        <v>0.7611722098548027</v>
      </c>
      <c r="P72" s="33">
        <f>SUM('Table 15'!AS13:AS19)/100</f>
        <v>0.8263946572748114</v>
      </c>
      <c r="Q72">
        <f>SUM('Table 15'!AT13:AV19)/100</f>
        <v>0.8850490846378349</v>
      </c>
    </row>
    <row r="74" spans="2:17" ht="12.75">
      <c r="B74" s="259">
        <f>1-B71</f>
        <v>0.403</v>
      </c>
      <c r="C74" s="259">
        <f aca="true" t="shared" si="0" ref="C74:P74">1-C71</f>
        <v>0.32999999999999996</v>
      </c>
      <c r="D74" s="259">
        <f t="shared" si="0"/>
        <v>0.268</v>
      </c>
      <c r="E74" s="259">
        <f t="shared" si="0"/>
        <v>0.22199999999999998</v>
      </c>
      <c r="F74" s="259">
        <f t="shared" si="0"/>
        <v>0.20599999999999996</v>
      </c>
      <c r="G74" s="259">
        <f t="shared" si="0"/>
        <v>0.16099999999999992</v>
      </c>
      <c r="H74" s="259">
        <f t="shared" si="0"/>
        <v>0.12027766653317318</v>
      </c>
      <c r="I74" s="259">
        <f t="shared" si="0"/>
        <v>0.09027499666266181</v>
      </c>
      <c r="J74" s="259">
        <f t="shared" si="0"/>
        <v>0.06831531170738214</v>
      </c>
      <c r="K74" s="259">
        <f t="shared" si="0"/>
        <v>0.05694056641404077</v>
      </c>
      <c r="L74" s="259">
        <f t="shared" si="0"/>
        <v>0.045539157026991184</v>
      </c>
      <c r="M74" s="259">
        <f t="shared" si="0"/>
        <v>0.0202745371755243</v>
      </c>
      <c r="N74" s="259">
        <f t="shared" si="0"/>
        <v>0.009901319068345682</v>
      </c>
      <c r="O74" s="259">
        <f t="shared" si="0"/>
        <v>0.006877761903179791</v>
      </c>
      <c r="P74" s="259">
        <f t="shared" si="0"/>
        <v>0.0037545270292720367</v>
      </c>
      <c r="Q74">
        <f>1-Q71</f>
        <v>0.000696471212523142</v>
      </c>
    </row>
    <row r="75" spans="2:16" ht="12.75">
      <c r="B75" s="259">
        <v>0.1</v>
      </c>
      <c r="C75" s="259">
        <v>0.14100000000000001</v>
      </c>
      <c r="D75" s="259">
        <v>0.21286384114800605</v>
      </c>
      <c r="E75" s="259">
        <v>0.275</v>
      </c>
      <c r="F75" s="259">
        <v>0.311</v>
      </c>
      <c r="G75" s="259">
        <v>0.359</v>
      </c>
      <c r="H75" s="259">
        <v>0.394339874516086</v>
      </c>
      <c r="I75" s="259">
        <v>0.4368909357896142</v>
      </c>
      <c r="J75" s="259">
        <v>0.4628887998932052</v>
      </c>
      <c r="K75" s="259">
        <v>0.48809998670389576</v>
      </c>
      <c r="L75" s="259">
        <v>0.5150245977928468</v>
      </c>
      <c r="M75" s="259">
        <v>0.5968358427227706</v>
      </c>
      <c r="N75" s="259">
        <v>0.6674751636375719</v>
      </c>
      <c r="O75" s="259">
        <v>0.7611722098548027</v>
      </c>
      <c r="P75" s="259">
        <v>0.8263946572748114</v>
      </c>
    </row>
  </sheetData>
  <printOptions/>
  <pageMargins left="0.25" right="0.2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AG80"/>
  <sheetViews>
    <sheetView workbookViewId="0" topLeftCell="A1">
      <selection activeCell="A1" sqref="A1:R1"/>
    </sheetView>
  </sheetViews>
  <sheetFormatPr defaultColWidth="9.140625" defaultRowHeight="12.75"/>
  <cols>
    <col min="1" max="1" width="28.7109375" style="0" customWidth="1"/>
    <col min="2" max="2" width="10.421875" style="0" hidden="1" customWidth="1"/>
    <col min="3" max="3" width="11.28125" style="0" customWidth="1"/>
    <col min="4" max="4" width="11.28125" style="0" hidden="1" customWidth="1"/>
    <col min="5" max="5" width="11.28125" style="0" customWidth="1"/>
    <col min="6" max="6" width="11.28125" style="0" hidden="1" customWidth="1"/>
    <col min="7" max="7" width="11.28125" style="0" customWidth="1"/>
    <col min="8" max="8" width="11.28125" style="0" hidden="1" customWidth="1"/>
    <col min="9" max="9" width="11.28125" style="0" customWidth="1"/>
    <col min="10" max="10" width="11.28125" style="0" hidden="1" customWidth="1"/>
    <col min="11" max="11" width="11.28125" style="0" customWidth="1"/>
    <col min="12" max="12" width="11.28125" style="0" hidden="1" customWidth="1"/>
    <col min="13" max="13" width="0.5625" style="0" customWidth="1"/>
    <col min="14" max="17" width="11.28125" style="0" customWidth="1"/>
    <col min="18" max="18" width="10.140625" style="0" bestFit="1" customWidth="1"/>
    <col min="19" max="19" width="10.28125" style="0" customWidth="1"/>
    <col min="20" max="20" width="9.28125" style="0" bestFit="1" customWidth="1"/>
    <col min="21" max="21" width="11.00390625" style="0" customWidth="1"/>
    <col min="22" max="22" width="9.28125" style="0" bestFit="1" customWidth="1"/>
    <col min="23" max="33" width="10.140625" style="0" bestFit="1" customWidth="1"/>
  </cols>
  <sheetData>
    <row r="1" spans="1:18" ht="15" customHeight="1">
      <c r="A1" s="1150" t="s">
        <v>142</v>
      </c>
      <c r="B1" s="1150"/>
      <c r="C1" s="1150"/>
      <c r="D1" s="1150"/>
      <c r="E1" s="1150"/>
      <c r="F1" s="1150"/>
      <c r="G1" s="1150"/>
      <c r="H1" s="1150"/>
      <c r="I1" s="1150"/>
      <c r="J1" s="1150"/>
      <c r="K1" s="1150"/>
      <c r="L1" s="1150"/>
      <c r="M1" s="1150"/>
      <c r="N1" s="1150"/>
      <c r="O1" s="1150"/>
      <c r="P1" s="1150"/>
      <c r="Q1" s="1150"/>
      <c r="R1" s="1131"/>
    </row>
    <row r="2" spans="1:18" ht="18" customHeight="1">
      <c r="A2" s="1151" t="s">
        <v>363</v>
      </c>
      <c r="B2" s="1151"/>
      <c r="C2" s="1151"/>
      <c r="D2" s="1151"/>
      <c r="E2" s="1151"/>
      <c r="F2" s="1151"/>
      <c r="G2" s="1151"/>
      <c r="H2" s="1151"/>
      <c r="I2" s="1151"/>
      <c r="J2" s="1151"/>
      <c r="K2" s="1151"/>
      <c r="L2" s="1151"/>
      <c r="M2" s="1151"/>
      <c r="N2" s="1151"/>
      <c r="O2" s="1151"/>
      <c r="P2" s="1151"/>
      <c r="Q2" s="1151"/>
      <c r="R2" s="1131"/>
    </row>
    <row r="3" spans="1:18" ht="15" customHeight="1">
      <c r="A3" s="1152" t="s">
        <v>216</v>
      </c>
      <c r="B3" s="1152"/>
      <c r="C3" s="1152"/>
      <c r="D3" s="1152"/>
      <c r="E3" s="1152"/>
      <c r="F3" s="1152"/>
      <c r="G3" s="1152"/>
      <c r="H3" s="1152"/>
      <c r="I3" s="1152"/>
      <c r="J3" s="1152"/>
      <c r="K3" s="1152"/>
      <c r="L3" s="1152"/>
      <c r="M3" s="1152"/>
      <c r="N3" s="1152"/>
      <c r="O3" s="1152"/>
      <c r="P3" s="1152"/>
      <c r="Q3" s="1152"/>
      <c r="R3" s="1131"/>
    </row>
    <row r="4" spans="1:17" ht="3" customHeight="1" thickBot="1">
      <c r="A4" s="67"/>
      <c r="B4" s="67"/>
      <c r="C4" s="67"/>
      <c r="D4" s="67"/>
      <c r="E4" s="67"/>
      <c r="F4" s="67"/>
      <c r="G4" s="67"/>
      <c r="H4" s="67"/>
      <c r="I4" s="67"/>
      <c r="J4" s="67"/>
      <c r="K4" s="67"/>
      <c r="L4" s="67"/>
      <c r="M4" s="67"/>
      <c r="N4" s="67"/>
      <c r="O4" s="69"/>
      <c r="P4" s="67"/>
      <c r="Q4" s="67"/>
    </row>
    <row r="5" spans="1:18" ht="3" customHeight="1">
      <c r="A5" s="231"/>
      <c r="B5" s="470"/>
      <c r="C5" s="262"/>
      <c r="D5" s="263"/>
      <c r="E5" s="262"/>
      <c r="F5" s="263"/>
      <c r="G5" s="262"/>
      <c r="H5" s="263"/>
      <c r="I5" s="262"/>
      <c r="J5" s="263"/>
      <c r="K5" s="262"/>
      <c r="L5" s="264"/>
      <c r="M5" s="264"/>
      <c r="N5" s="265"/>
      <c r="O5" s="263"/>
      <c r="P5" s="262"/>
      <c r="Q5" s="263"/>
      <c r="R5" s="117"/>
    </row>
    <row r="6" spans="1:18" ht="12" customHeight="1">
      <c r="A6" s="1180" t="s">
        <v>359</v>
      </c>
      <c r="B6" s="649">
        <v>1999</v>
      </c>
      <c r="C6" s="1181" t="s">
        <v>98</v>
      </c>
      <c r="D6" s="1182"/>
      <c r="E6" s="1173">
        <v>2001</v>
      </c>
      <c r="F6" s="1174"/>
      <c r="G6" s="1173">
        <v>2002</v>
      </c>
      <c r="H6" s="1174"/>
      <c r="I6" s="664">
        <v>2003</v>
      </c>
      <c r="J6" s="666">
        <v>2003</v>
      </c>
      <c r="K6" s="1173">
        <v>2004</v>
      </c>
      <c r="L6" s="1162"/>
      <c r="M6" s="639"/>
      <c r="N6" s="1175">
        <v>2005</v>
      </c>
      <c r="O6" s="1132"/>
      <c r="P6" s="1173">
        <v>2006</v>
      </c>
      <c r="Q6" s="1174"/>
      <c r="R6" s="837">
        <v>2007</v>
      </c>
    </row>
    <row r="7" spans="1:18" ht="3" customHeight="1">
      <c r="A7" s="1180"/>
      <c r="B7" s="651"/>
      <c r="C7" s="652"/>
      <c r="D7" s="653"/>
      <c r="E7" s="652"/>
      <c r="F7" s="653"/>
      <c r="G7" s="652"/>
      <c r="H7" s="653"/>
      <c r="I7" s="652"/>
      <c r="J7" s="653"/>
      <c r="K7" s="652"/>
      <c r="L7" s="603"/>
      <c r="M7" s="603"/>
      <c r="N7" s="602"/>
      <c r="O7" s="653"/>
      <c r="P7" s="652"/>
      <c r="Q7" s="653"/>
      <c r="R7" s="604"/>
    </row>
    <row r="8" spans="1:18" ht="10.5" customHeight="1">
      <c r="A8" s="1180"/>
      <c r="B8" s="655" t="s">
        <v>128</v>
      </c>
      <c r="C8" s="270" t="s">
        <v>129</v>
      </c>
      <c r="D8" s="261" t="s">
        <v>128</v>
      </c>
      <c r="E8" s="270" t="s">
        <v>129</v>
      </c>
      <c r="F8" s="261" t="s">
        <v>128</v>
      </c>
      <c r="G8" s="269" t="s">
        <v>129</v>
      </c>
      <c r="H8" s="261" t="s">
        <v>128</v>
      </c>
      <c r="I8" s="269" t="s">
        <v>129</v>
      </c>
      <c r="J8" s="261" t="s">
        <v>128</v>
      </c>
      <c r="K8" s="269" t="s">
        <v>129</v>
      </c>
      <c r="L8" s="654" t="s">
        <v>128</v>
      </c>
      <c r="M8" s="656"/>
      <c r="N8" s="663" t="s">
        <v>129</v>
      </c>
      <c r="O8" s="261" t="s">
        <v>128</v>
      </c>
      <c r="P8" s="270" t="s">
        <v>129</v>
      </c>
      <c r="Q8" s="261" t="s">
        <v>128</v>
      </c>
      <c r="R8" s="1044" t="s">
        <v>129</v>
      </c>
    </row>
    <row r="9" spans="1:18" ht="3" customHeight="1">
      <c r="A9" s="41"/>
      <c r="B9" s="644"/>
      <c r="C9" s="273"/>
      <c r="D9" s="274"/>
      <c r="E9" s="273"/>
      <c r="F9" s="274"/>
      <c r="G9" s="273"/>
      <c r="H9" s="274"/>
      <c r="I9" s="275"/>
      <c r="J9" s="667"/>
      <c r="K9" s="275"/>
      <c r="L9" s="39"/>
      <c r="M9" s="39"/>
      <c r="N9" s="553"/>
      <c r="O9" s="667"/>
      <c r="P9" s="275"/>
      <c r="Q9" s="667"/>
      <c r="R9" s="448"/>
    </row>
    <row r="10" spans="1:18" ht="3" customHeight="1">
      <c r="A10" s="60"/>
      <c r="B10" s="643"/>
      <c r="C10" s="279"/>
      <c r="D10" s="277"/>
      <c r="E10" s="279"/>
      <c r="F10" s="278"/>
      <c r="G10" s="279"/>
      <c r="H10" s="278"/>
      <c r="I10" s="451"/>
      <c r="J10" s="278"/>
      <c r="K10" s="405"/>
      <c r="L10" s="56"/>
      <c r="M10" s="56"/>
      <c r="N10" s="554"/>
      <c r="O10" s="646"/>
      <c r="P10" s="405"/>
      <c r="Q10" s="646"/>
      <c r="R10" s="449"/>
    </row>
    <row r="11" spans="1:20" ht="15">
      <c r="A11" s="42" t="s">
        <v>100</v>
      </c>
      <c r="B11" s="453">
        <v>291757</v>
      </c>
      <c r="C11" s="281">
        <v>772272</v>
      </c>
      <c r="D11" s="282">
        <v>1594879</v>
      </c>
      <c r="E11" s="281">
        <v>2490740</v>
      </c>
      <c r="F11" s="282">
        <v>3615989.3703</v>
      </c>
      <c r="G11" s="281">
        <v>4395033.4027</v>
      </c>
      <c r="H11" s="282">
        <v>5529241</v>
      </c>
      <c r="I11" s="455">
        <v>6429937.5489</v>
      </c>
      <c r="J11" s="282">
        <v>8909027.37399995</v>
      </c>
      <c r="K11" s="406">
        <v>10759495.4632151</v>
      </c>
      <c r="L11" s="254">
        <v>13119325.8065</v>
      </c>
      <c r="M11" s="254"/>
      <c r="N11" s="555">
        <v>14442823.497732518</v>
      </c>
      <c r="O11" s="830">
        <v>17370507.893259626</v>
      </c>
      <c r="P11" s="406">
        <v>20152290</v>
      </c>
      <c r="Q11" s="1048">
        <v>22768500</v>
      </c>
      <c r="R11" s="450">
        <v>24690513</v>
      </c>
      <c r="S11" s="230"/>
      <c r="T11" s="268"/>
    </row>
    <row r="12" spans="1:20" ht="15">
      <c r="A12" s="42" t="s">
        <v>180</v>
      </c>
      <c r="B12" s="473" t="s">
        <v>178</v>
      </c>
      <c r="C12" s="281">
        <v>111490</v>
      </c>
      <c r="D12" s="282">
        <v>176520</v>
      </c>
      <c r="E12" s="281">
        <v>138307</v>
      </c>
      <c r="F12" s="282">
        <v>139660.28</v>
      </c>
      <c r="G12" s="281">
        <v>223598.704</v>
      </c>
      <c r="H12" s="282">
        <v>213489</v>
      </c>
      <c r="I12" s="281">
        <v>250371.5618</v>
      </c>
      <c r="J12" s="282">
        <v>289764.0727</v>
      </c>
      <c r="K12" s="406">
        <v>393048.9097</v>
      </c>
      <c r="L12" s="254">
        <v>419214.869</v>
      </c>
      <c r="M12" s="462"/>
      <c r="N12" s="555">
        <v>159489.47308000008</v>
      </c>
      <c r="O12" s="830">
        <v>129444.26396759602</v>
      </c>
      <c r="P12" s="406">
        <v>112017</v>
      </c>
      <c r="Q12" s="1048">
        <v>117708</v>
      </c>
      <c r="R12" s="450">
        <v>117437</v>
      </c>
      <c r="S12" s="230"/>
      <c r="T12" s="268"/>
    </row>
    <row r="13" spans="1:20" ht="15">
      <c r="A13" s="42" t="s">
        <v>173</v>
      </c>
      <c r="B13" s="473" t="s">
        <v>178</v>
      </c>
      <c r="C13" s="461" t="s">
        <v>178</v>
      </c>
      <c r="D13" s="466" t="s">
        <v>178</v>
      </c>
      <c r="E13" s="461" t="s">
        <v>178</v>
      </c>
      <c r="F13" s="466" t="s">
        <v>178</v>
      </c>
      <c r="G13" s="461" t="s">
        <v>178</v>
      </c>
      <c r="H13" s="466" t="s">
        <v>178</v>
      </c>
      <c r="I13" s="461" t="s">
        <v>178</v>
      </c>
      <c r="J13" s="466" t="s">
        <v>178</v>
      </c>
      <c r="K13" s="461" t="s">
        <v>178</v>
      </c>
      <c r="L13" s="462" t="s">
        <v>178</v>
      </c>
      <c r="M13" s="462"/>
      <c r="N13" s="555">
        <v>153978.4130800001</v>
      </c>
      <c r="O13" s="830">
        <v>122220.16396759602</v>
      </c>
      <c r="P13" s="406">
        <v>102605</v>
      </c>
      <c r="Q13" s="1048">
        <v>105012</v>
      </c>
      <c r="R13" s="450">
        <v>104944</v>
      </c>
      <c r="S13" s="230"/>
      <c r="T13" s="268"/>
    </row>
    <row r="14" spans="1:20" ht="15">
      <c r="A14" s="42" t="s">
        <v>174</v>
      </c>
      <c r="B14" s="453">
        <v>46856</v>
      </c>
      <c r="C14" s="461" t="s">
        <v>178</v>
      </c>
      <c r="D14" s="466" t="s">
        <v>178</v>
      </c>
      <c r="E14" s="461" t="s">
        <v>178</v>
      </c>
      <c r="F14" s="466" t="s">
        <v>178</v>
      </c>
      <c r="G14" s="461" t="s">
        <v>178</v>
      </c>
      <c r="H14" s="466" t="s">
        <v>178</v>
      </c>
      <c r="I14" s="461" t="s">
        <v>178</v>
      </c>
      <c r="J14" s="466" t="s">
        <v>178</v>
      </c>
      <c r="K14" s="461" t="s">
        <v>178</v>
      </c>
      <c r="L14" s="462" t="s">
        <v>178</v>
      </c>
      <c r="M14" s="254"/>
      <c r="N14" s="555">
        <v>5511.06</v>
      </c>
      <c r="O14" s="830">
        <v>7224.1</v>
      </c>
      <c r="P14" s="406">
        <v>9412</v>
      </c>
      <c r="Q14" s="1048">
        <v>12696</v>
      </c>
      <c r="R14" s="450">
        <v>12493</v>
      </c>
      <c r="S14" s="230"/>
      <c r="T14" s="268"/>
    </row>
    <row r="15" spans="1:20" ht="15">
      <c r="A15" s="42" t="s">
        <v>179</v>
      </c>
      <c r="B15" s="453">
        <v>1402394</v>
      </c>
      <c r="C15" s="281">
        <v>2215259</v>
      </c>
      <c r="D15" s="282">
        <v>3294546</v>
      </c>
      <c r="E15" s="281">
        <v>4998540</v>
      </c>
      <c r="F15" s="282">
        <v>7050709.09</v>
      </c>
      <c r="G15" s="281">
        <v>9157284.862</v>
      </c>
      <c r="H15" s="282">
        <v>11342512</v>
      </c>
      <c r="I15" s="281">
        <v>13660541.331</v>
      </c>
      <c r="J15" s="282">
        <v>16416364.4327</v>
      </c>
      <c r="K15" s="406">
        <v>18525264.5557</v>
      </c>
      <c r="L15" s="254">
        <v>21270158.1275</v>
      </c>
      <c r="M15" s="254"/>
      <c r="N15" s="555">
        <v>23578060.0181322</v>
      </c>
      <c r="O15" s="830">
        <v>25714460.825697605</v>
      </c>
      <c r="P15" s="406">
        <v>28365648</v>
      </c>
      <c r="Q15" s="1048">
        <v>31118079</v>
      </c>
      <c r="R15" s="450">
        <v>33340678</v>
      </c>
      <c r="S15" s="230"/>
      <c r="T15" s="268"/>
    </row>
    <row r="16" spans="1:20" ht="18">
      <c r="A16" s="42" t="s">
        <v>808</v>
      </c>
      <c r="B16" s="453">
        <v>1023</v>
      </c>
      <c r="C16" s="281">
        <v>325</v>
      </c>
      <c r="D16" s="282">
        <v>1994</v>
      </c>
      <c r="E16" s="281">
        <v>2623</v>
      </c>
      <c r="F16" s="282">
        <v>4139.47</v>
      </c>
      <c r="G16" s="281">
        <v>6119.91</v>
      </c>
      <c r="H16" s="282">
        <v>14692</v>
      </c>
      <c r="I16" s="281">
        <v>16132.02</v>
      </c>
      <c r="J16" s="282">
        <v>19829.85</v>
      </c>
      <c r="K16" s="406">
        <v>22719.36</v>
      </c>
      <c r="L16" s="254">
        <v>34959</v>
      </c>
      <c r="M16" s="254"/>
      <c r="N16" s="555">
        <v>83292.95</v>
      </c>
      <c r="O16" s="830">
        <v>213479.39</v>
      </c>
      <c r="P16" s="406">
        <v>442027</v>
      </c>
      <c r="Q16" s="1048">
        <v>763394</v>
      </c>
      <c r="R16" s="450">
        <v>1152195</v>
      </c>
      <c r="S16" s="230"/>
      <c r="T16" s="268"/>
    </row>
    <row r="17" spans="1:20" ht="15">
      <c r="A17" s="42" t="s">
        <v>177</v>
      </c>
      <c r="B17" s="453">
        <v>50189</v>
      </c>
      <c r="C17" s="281">
        <v>64320</v>
      </c>
      <c r="D17" s="282">
        <v>102432</v>
      </c>
      <c r="E17" s="281">
        <v>182165</v>
      </c>
      <c r="F17" s="282">
        <v>194897.44499999998</v>
      </c>
      <c r="G17" s="281">
        <v>202250.6</v>
      </c>
      <c r="H17" s="282">
        <v>256978</v>
      </c>
      <c r="I17" s="281">
        <v>288786.19</v>
      </c>
      <c r="J17" s="282">
        <v>341864.41</v>
      </c>
      <c r="K17" s="406">
        <v>387563</v>
      </c>
      <c r="L17" s="254">
        <v>422623</v>
      </c>
      <c r="M17" s="254"/>
      <c r="N17" s="555">
        <v>428366.5183000161</v>
      </c>
      <c r="O17" s="830">
        <v>532704.4319999772</v>
      </c>
      <c r="P17" s="406">
        <v>1840060</v>
      </c>
      <c r="Q17" s="1048">
        <v>3589607</v>
      </c>
      <c r="R17" s="450">
        <v>6598329</v>
      </c>
      <c r="S17" s="230"/>
      <c r="T17" s="268"/>
    </row>
    <row r="18" spans="1:20" ht="15">
      <c r="A18" s="42" t="s">
        <v>175</v>
      </c>
      <c r="B18" s="473" t="s">
        <v>178</v>
      </c>
      <c r="C18" s="461" t="s">
        <v>178</v>
      </c>
      <c r="D18" s="466" t="s">
        <v>178</v>
      </c>
      <c r="E18" s="461" t="s">
        <v>178</v>
      </c>
      <c r="F18" s="466" t="s">
        <v>178</v>
      </c>
      <c r="G18" s="461" t="s">
        <v>178</v>
      </c>
      <c r="H18" s="466" t="s">
        <v>178</v>
      </c>
      <c r="I18" s="461" t="s">
        <v>178</v>
      </c>
      <c r="J18" s="466" t="s">
        <v>178</v>
      </c>
      <c r="K18" s="461" t="s">
        <v>178</v>
      </c>
      <c r="L18" s="462" t="s">
        <v>178</v>
      </c>
      <c r="M18" s="462"/>
      <c r="N18" s="563">
        <v>265017.14700000006</v>
      </c>
      <c r="O18" s="305">
        <v>320141.56</v>
      </c>
      <c r="P18" s="304">
        <v>382047</v>
      </c>
      <c r="Q18" s="1048">
        <v>455936</v>
      </c>
      <c r="R18" s="450">
        <v>530357</v>
      </c>
      <c r="S18" s="230"/>
      <c r="T18" s="268"/>
    </row>
    <row r="19" spans="1:20" ht="15">
      <c r="A19" s="42" t="s">
        <v>176</v>
      </c>
      <c r="B19" s="473" t="s">
        <v>178</v>
      </c>
      <c r="C19" s="461" t="s">
        <v>178</v>
      </c>
      <c r="D19" s="466" t="s">
        <v>178</v>
      </c>
      <c r="E19" s="461" t="s">
        <v>178</v>
      </c>
      <c r="F19" s="466" t="s">
        <v>178</v>
      </c>
      <c r="G19" s="461" t="s">
        <v>178</v>
      </c>
      <c r="H19" s="466" t="s">
        <v>178</v>
      </c>
      <c r="I19" s="461" t="s">
        <v>178</v>
      </c>
      <c r="J19" s="466" t="s">
        <v>178</v>
      </c>
      <c r="K19" s="461" t="s">
        <v>178</v>
      </c>
      <c r="L19" s="462" t="s">
        <v>178</v>
      </c>
      <c r="M19" s="462"/>
      <c r="N19" s="555">
        <v>160775.3033000159</v>
      </c>
      <c r="O19" s="830">
        <v>203179.0891999769</v>
      </c>
      <c r="P19" s="406">
        <v>301293</v>
      </c>
      <c r="Q19" s="1048">
        <v>424284</v>
      </c>
      <c r="R19" s="450">
        <v>522752</v>
      </c>
      <c r="S19" s="230"/>
      <c r="T19" s="268"/>
    </row>
    <row r="20" spans="1:20" ht="15">
      <c r="A20" s="42" t="s">
        <v>691</v>
      </c>
      <c r="B20" s="473" t="s">
        <v>178</v>
      </c>
      <c r="C20" s="461" t="s">
        <v>178</v>
      </c>
      <c r="D20" s="466" t="s">
        <v>178</v>
      </c>
      <c r="E20" s="461" t="s">
        <v>178</v>
      </c>
      <c r="F20" s="466" t="s">
        <v>178</v>
      </c>
      <c r="G20" s="461" t="s">
        <v>178</v>
      </c>
      <c r="H20" s="466" t="s">
        <v>178</v>
      </c>
      <c r="I20" s="461" t="s">
        <v>178</v>
      </c>
      <c r="J20" s="466" t="s">
        <v>178</v>
      </c>
      <c r="K20" s="461" t="s">
        <v>178</v>
      </c>
      <c r="L20" s="462" t="s">
        <v>178</v>
      </c>
      <c r="M20" s="462"/>
      <c r="N20" s="563">
        <v>2574.0679999999993</v>
      </c>
      <c r="O20" s="305">
        <v>9383.782799999997</v>
      </c>
      <c r="P20" s="304">
        <v>1156720</v>
      </c>
      <c r="Q20" s="1048">
        <v>2709387</v>
      </c>
      <c r="R20" s="450">
        <v>5545220</v>
      </c>
      <c r="S20" s="230"/>
      <c r="T20" s="268"/>
    </row>
    <row r="21" spans="1:20" ht="15">
      <c r="A21" s="42" t="s">
        <v>339</v>
      </c>
      <c r="B21" s="473" t="s">
        <v>178</v>
      </c>
      <c r="C21" s="461" t="s">
        <v>178</v>
      </c>
      <c r="D21" s="466" t="s">
        <v>178</v>
      </c>
      <c r="E21" s="461" t="s">
        <v>178</v>
      </c>
      <c r="F21" s="466" t="s">
        <v>178</v>
      </c>
      <c r="G21" s="461" t="s">
        <v>178</v>
      </c>
      <c r="H21" s="466" t="s">
        <v>178</v>
      </c>
      <c r="I21" s="461" t="s">
        <v>178</v>
      </c>
      <c r="J21" s="466" t="s">
        <v>178</v>
      </c>
      <c r="K21" s="461" t="s">
        <v>178</v>
      </c>
      <c r="L21" s="462" t="s">
        <v>178</v>
      </c>
      <c r="M21" s="462"/>
      <c r="N21" s="555">
        <v>4447.05</v>
      </c>
      <c r="O21" s="830">
        <v>4550.03</v>
      </c>
      <c r="P21" s="406">
        <v>5093</v>
      </c>
      <c r="Q21" s="1048">
        <v>4711</v>
      </c>
      <c r="R21" s="450">
        <v>5347</v>
      </c>
      <c r="S21" s="230"/>
      <c r="T21" s="268"/>
    </row>
    <row r="22" spans="1:20" ht="6" customHeight="1">
      <c r="A22" s="42"/>
      <c r="B22" s="480"/>
      <c r="C22" s="304"/>
      <c r="D22" s="305"/>
      <c r="E22" s="477"/>
      <c r="F22" s="305"/>
      <c r="G22" s="304"/>
      <c r="H22" s="305"/>
      <c r="I22" s="477"/>
      <c r="J22" s="305"/>
      <c r="K22" s="409"/>
      <c r="L22" s="62"/>
      <c r="M22" s="62"/>
      <c r="N22" s="565" t="s">
        <v>4</v>
      </c>
      <c r="O22" s="872" t="s">
        <v>4</v>
      </c>
      <c r="P22" s="409"/>
      <c r="Q22" s="831"/>
      <c r="R22" s="476"/>
      <c r="S22" s="230"/>
      <c r="T22" s="268"/>
    </row>
    <row r="23" spans="1:20" ht="3" customHeight="1">
      <c r="A23" s="63"/>
      <c r="B23" s="415"/>
      <c r="C23" s="307"/>
      <c r="D23" s="308"/>
      <c r="E23" s="415"/>
      <c r="F23" s="308"/>
      <c r="G23" s="307"/>
      <c r="H23" s="308"/>
      <c r="I23" s="415"/>
      <c r="J23" s="308"/>
      <c r="K23" s="338"/>
      <c r="L23" s="61"/>
      <c r="M23" s="61"/>
      <c r="N23" s="566"/>
      <c r="O23" s="402"/>
      <c r="P23" s="338"/>
      <c r="Q23" s="830"/>
      <c r="R23" s="168"/>
      <c r="S23" s="259"/>
      <c r="T23" s="268"/>
    </row>
    <row r="24" spans="1:20" ht="15">
      <c r="A24" s="42" t="s">
        <v>101</v>
      </c>
      <c r="B24" s="665">
        <v>1792219</v>
      </c>
      <c r="C24" s="310">
        <v>3163666</v>
      </c>
      <c r="D24" s="311">
        <v>5170371</v>
      </c>
      <c r="E24" s="377">
        <v>7812375</v>
      </c>
      <c r="F24" s="311">
        <v>11005395.6553</v>
      </c>
      <c r="G24" s="310">
        <v>13984287.478699999</v>
      </c>
      <c r="H24" s="311">
        <v>17356912</v>
      </c>
      <c r="I24" s="377">
        <v>20645768.6517</v>
      </c>
      <c r="J24" s="311">
        <v>25976850.13939995</v>
      </c>
      <c r="K24" s="406">
        <v>30088091.2886151</v>
      </c>
      <c r="L24" s="254">
        <v>35266281.493</v>
      </c>
      <c r="M24" s="254"/>
      <c r="N24" s="555">
        <v>38696479.50724469</v>
      </c>
      <c r="O24" s="830">
        <v>43965146.83492478</v>
      </c>
      <c r="P24" s="406">
        <v>50917135</v>
      </c>
      <c r="Q24" s="1048">
        <v>58361999</v>
      </c>
      <c r="R24" s="450">
        <v>65904499</v>
      </c>
      <c r="S24" s="751"/>
      <c r="T24" s="268"/>
    </row>
    <row r="25" spans="1:18" ht="3" customHeight="1" thickBot="1">
      <c r="A25" s="313"/>
      <c r="B25" s="66"/>
      <c r="C25" s="74"/>
      <c r="D25" s="195"/>
      <c r="E25" s="478"/>
      <c r="F25" s="195"/>
      <c r="G25" s="74"/>
      <c r="H25" s="195"/>
      <c r="I25" s="478"/>
      <c r="J25" s="195"/>
      <c r="K25" s="74"/>
      <c r="L25" s="66"/>
      <c r="M25" s="66"/>
      <c r="N25" s="567"/>
      <c r="O25" s="195"/>
      <c r="P25" s="66"/>
      <c r="Q25" s="66"/>
      <c r="R25" s="1100"/>
    </row>
    <row r="26" ht="6" customHeight="1"/>
    <row r="27" spans="1:19" ht="12.75" customHeight="1">
      <c r="A27" s="671" t="s">
        <v>509</v>
      </c>
      <c r="N27" s="30"/>
      <c r="O27" s="30" t="s">
        <v>4</v>
      </c>
      <c r="P27" s="30" t="s">
        <v>4</v>
      </c>
      <c r="Q27" s="30"/>
      <c r="S27" s="30"/>
    </row>
    <row r="28" spans="1:18" ht="12.75" customHeight="1">
      <c r="A28" s="61" t="s">
        <v>508</v>
      </c>
      <c r="R28" s="427"/>
    </row>
    <row r="29" spans="1:18" ht="12.75" customHeight="1">
      <c r="A29" s="280" t="s">
        <v>838</v>
      </c>
      <c r="R29" s="427"/>
    </row>
    <row r="30" spans="1:20" ht="15">
      <c r="A30" s="199"/>
      <c r="R30" s="427"/>
      <c r="S30" s="268"/>
      <c r="T30" s="268"/>
    </row>
    <row r="31" spans="1:18" ht="13.5" customHeight="1">
      <c r="A31" s="1158" t="s">
        <v>143</v>
      </c>
      <c r="B31" s="1158"/>
      <c r="C31" s="1158"/>
      <c r="D31" s="1158"/>
      <c r="E31" s="1158"/>
      <c r="F31" s="1158"/>
      <c r="G31" s="1158"/>
      <c r="H31" s="1158"/>
      <c r="I31" s="1158"/>
      <c r="J31" s="1158"/>
      <c r="K31" s="1158"/>
      <c r="L31" s="1158"/>
      <c r="M31" s="1158"/>
      <c r="N31" s="1158"/>
      <c r="O31" s="1158"/>
      <c r="P31" s="1158"/>
      <c r="Q31" s="1158"/>
      <c r="R31" s="1131"/>
    </row>
    <row r="32" spans="1:18" ht="13.5" customHeight="1">
      <c r="A32" s="1144" t="s">
        <v>187</v>
      </c>
      <c r="B32" s="1144"/>
      <c r="C32" s="1144"/>
      <c r="D32" s="1144"/>
      <c r="E32" s="1144"/>
      <c r="F32" s="1144"/>
      <c r="G32" s="1144"/>
      <c r="H32" s="1144"/>
      <c r="I32" s="1144"/>
      <c r="J32" s="1144"/>
      <c r="K32" s="1144"/>
      <c r="L32" s="1144"/>
      <c r="M32" s="1144"/>
      <c r="N32" s="1144"/>
      <c r="O32" s="1144"/>
      <c r="P32" s="1144"/>
      <c r="Q32" s="1144"/>
      <c r="R32" s="1131"/>
    </row>
    <row r="33" spans="1:18" ht="6" customHeight="1">
      <c r="A33" s="7"/>
      <c r="B33" s="7"/>
      <c r="C33" s="7"/>
      <c r="D33" s="7"/>
      <c r="E33" s="7"/>
      <c r="F33" s="7"/>
      <c r="G33" s="7"/>
      <c r="H33" s="7"/>
      <c r="I33" s="7"/>
      <c r="J33" s="7"/>
      <c r="K33" s="7"/>
      <c r="L33" s="7"/>
      <c r="M33" s="7"/>
      <c r="N33" s="7"/>
      <c r="O33" s="7"/>
      <c r="P33" s="7"/>
      <c r="Q33" s="7"/>
      <c r="R33" s="427"/>
    </row>
    <row r="34" spans="1:18" s="7" customFormat="1" ht="13.5" thickBot="1">
      <c r="A34" s="822"/>
      <c r="B34" s="66"/>
      <c r="C34" s="66"/>
      <c r="D34" s="66"/>
      <c r="E34" s="66"/>
      <c r="F34" s="66"/>
      <c r="G34" s="66"/>
      <c r="H34" s="66"/>
      <c r="I34" s="66"/>
      <c r="J34" s="66"/>
      <c r="K34" s="66"/>
      <c r="L34" s="66"/>
      <c r="M34" s="66"/>
      <c r="N34" s="66"/>
      <c r="O34" s="66"/>
      <c r="P34" s="66"/>
      <c r="Q34" s="66"/>
      <c r="R34" s="823"/>
    </row>
    <row r="35" s="7" customFormat="1" ht="12.75">
      <c r="A35" s="440"/>
    </row>
    <row r="36" s="7" customFormat="1" ht="12.75">
      <c r="A36" s="440"/>
    </row>
    <row r="37" s="7" customFormat="1" ht="12.75">
      <c r="A37" s="440"/>
    </row>
    <row r="38" s="7" customFormat="1" ht="12.75">
      <c r="A38" s="440"/>
    </row>
    <row r="39" s="7" customFormat="1" ht="12.75">
      <c r="A39" s="440"/>
    </row>
    <row r="40" s="7" customFormat="1" ht="12.75">
      <c r="A40" s="440"/>
    </row>
    <row r="41" spans="1:33" s="7" customFormat="1" ht="12.75">
      <c r="A41" s="440"/>
      <c r="S41" s="824"/>
      <c r="T41" s="825"/>
      <c r="U41" s="824"/>
      <c r="V41" s="825"/>
      <c r="W41" s="824"/>
      <c r="X41" s="825"/>
      <c r="Y41" s="824"/>
      <c r="Z41" s="825"/>
      <c r="AA41" s="824"/>
      <c r="AB41" s="825"/>
      <c r="AC41" s="824"/>
      <c r="AD41" s="825"/>
      <c r="AF41" s="825"/>
      <c r="AG41" s="903"/>
    </row>
    <row r="42" spans="1:33" s="7" customFormat="1" ht="12.75">
      <c r="A42" s="440"/>
      <c r="S42" s="635"/>
      <c r="T42" s="635"/>
      <c r="U42" s="635"/>
      <c r="V42" s="635"/>
      <c r="W42" s="635"/>
      <c r="X42" s="635"/>
      <c r="Y42" s="635"/>
      <c r="Z42" s="635"/>
      <c r="AA42" s="635"/>
      <c r="AB42" s="635"/>
      <c r="AC42" s="635"/>
      <c r="AD42" s="635"/>
      <c r="AE42" s="635"/>
      <c r="AF42" s="635"/>
      <c r="AG42" s="635"/>
    </row>
    <row r="43" s="7" customFormat="1" ht="12.75">
      <c r="A43" s="440"/>
    </row>
    <row r="44" s="7" customFormat="1" ht="12.75">
      <c r="A44" s="440"/>
    </row>
    <row r="45" s="7" customFormat="1" ht="12.75">
      <c r="A45" s="440"/>
    </row>
    <row r="46" s="7" customFormat="1" ht="12.75">
      <c r="A46" s="440"/>
    </row>
    <row r="47" s="7" customFormat="1" ht="12.75">
      <c r="A47" s="440"/>
    </row>
    <row r="48" s="7" customFormat="1" ht="12.75">
      <c r="A48" s="440"/>
    </row>
    <row r="49" s="7" customFormat="1" ht="12.75">
      <c r="A49" s="440"/>
    </row>
    <row r="50" s="7" customFormat="1" ht="12.75">
      <c r="A50" s="440"/>
    </row>
    <row r="51" s="7" customFormat="1" ht="12.75"/>
    <row r="52" ht="12" customHeight="1"/>
    <row r="53" ht="15" customHeight="1"/>
    <row r="54" spans="1:18" ht="15" customHeight="1">
      <c r="A54" s="1158" t="s">
        <v>144</v>
      </c>
      <c r="B54" s="1158"/>
      <c r="C54" s="1158"/>
      <c r="D54" s="1158"/>
      <c r="E54" s="1158"/>
      <c r="F54" s="1158"/>
      <c r="G54" s="1158"/>
      <c r="H54" s="1158"/>
      <c r="I54" s="1158"/>
      <c r="J54" s="1158"/>
      <c r="K54" s="1158"/>
      <c r="L54" s="1158"/>
      <c r="M54" s="1158"/>
      <c r="N54" s="1158"/>
      <c r="O54" s="1158"/>
      <c r="P54" s="1158"/>
      <c r="Q54" s="1158"/>
      <c r="R54" s="1131"/>
    </row>
    <row r="55" spans="1:18" ht="15" customHeight="1">
      <c r="A55" s="1144" t="s">
        <v>864</v>
      </c>
      <c r="B55" s="1144"/>
      <c r="C55" s="1144"/>
      <c r="D55" s="1144"/>
      <c r="E55" s="1144"/>
      <c r="F55" s="1144"/>
      <c r="G55" s="1144"/>
      <c r="H55" s="1144"/>
      <c r="I55" s="1144"/>
      <c r="J55" s="1144"/>
      <c r="K55" s="1144"/>
      <c r="L55" s="1144"/>
      <c r="M55" s="1144"/>
      <c r="N55" s="1144"/>
      <c r="O55" s="1144"/>
      <c r="P55" s="1144"/>
      <c r="Q55" s="1144"/>
      <c r="R55" s="1131"/>
    </row>
    <row r="56" spans="1:17" ht="6" customHeight="1" thickBot="1">
      <c r="A56" s="22"/>
      <c r="B56" s="22"/>
      <c r="C56" s="22"/>
      <c r="D56" s="22"/>
      <c r="E56" s="22"/>
      <c r="F56" s="22"/>
      <c r="G56" s="22"/>
      <c r="H56" s="22"/>
      <c r="I56" s="22"/>
      <c r="J56" s="22"/>
      <c r="K56" s="22"/>
      <c r="L56" s="22"/>
      <c r="M56" s="22"/>
      <c r="N56" s="22"/>
      <c r="O56" s="22"/>
      <c r="P56" s="22"/>
      <c r="Q56" s="22"/>
    </row>
    <row r="57" spans="1:18" ht="12.75">
      <c r="A57" s="291"/>
      <c r="B57" s="292"/>
      <c r="C57" s="292"/>
      <c r="D57" s="292"/>
      <c r="E57" s="292"/>
      <c r="F57" s="292"/>
      <c r="G57" s="292"/>
      <c r="H57" s="292"/>
      <c r="I57" s="292"/>
      <c r="J57" s="292"/>
      <c r="K57" s="292"/>
      <c r="L57" s="292"/>
      <c r="M57" s="292"/>
      <c r="N57" s="292"/>
      <c r="O57" s="292"/>
      <c r="P57" s="292"/>
      <c r="Q57" s="292"/>
      <c r="R57" s="77"/>
    </row>
    <row r="58" spans="1:18" ht="12.75">
      <c r="A58" s="293"/>
      <c r="B58" s="26"/>
      <c r="C58" s="26"/>
      <c r="D58" s="26"/>
      <c r="E58" s="26"/>
      <c r="F58" s="26"/>
      <c r="G58" s="26"/>
      <c r="H58" s="26"/>
      <c r="I58" s="26"/>
      <c r="J58" s="26"/>
      <c r="K58" s="26"/>
      <c r="L58" s="26"/>
      <c r="M58" s="26"/>
      <c r="N58" s="26"/>
      <c r="O58" s="26"/>
      <c r="P58" s="26"/>
      <c r="Q58" s="26"/>
      <c r="R58" s="890"/>
    </row>
    <row r="59" spans="1:18" ht="12.75">
      <c r="A59" s="293"/>
      <c r="B59" s="26"/>
      <c r="C59" s="26"/>
      <c r="D59" s="26"/>
      <c r="E59" s="26"/>
      <c r="F59" s="26"/>
      <c r="G59" s="26"/>
      <c r="H59" s="26"/>
      <c r="I59" s="26"/>
      <c r="J59" s="26"/>
      <c r="K59" s="26"/>
      <c r="L59" s="26"/>
      <c r="M59" s="26"/>
      <c r="N59" s="26"/>
      <c r="O59" s="26"/>
      <c r="P59" s="26"/>
      <c r="Q59" s="26"/>
      <c r="R59" s="890"/>
    </row>
    <row r="60" spans="1:18" ht="12.75">
      <c r="A60" s="293"/>
      <c r="B60" s="26"/>
      <c r="C60" s="26"/>
      <c r="D60" s="26"/>
      <c r="E60" s="26"/>
      <c r="F60" s="26"/>
      <c r="G60" s="26"/>
      <c r="H60" s="26"/>
      <c r="I60" s="26"/>
      <c r="J60" s="26"/>
      <c r="K60" s="26"/>
      <c r="L60" s="26"/>
      <c r="M60" s="26"/>
      <c r="N60" s="26"/>
      <c r="O60" s="26"/>
      <c r="P60" s="26"/>
      <c r="Q60" s="26"/>
      <c r="R60" s="890"/>
    </row>
    <row r="61" spans="1:18" ht="12.75">
      <c r="A61" s="293"/>
      <c r="B61" s="26"/>
      <c r="C61" s="26"/>
      <c r="D61" s="26"/>
      <c r="E61" s="26"/>
      <c r="F61" s="26"/>
      <c r="G61" s="26"/>
      <c r="H61" s="26"/>
      <c r="I61" s="26"/>
      <c r="J61" s="26"/>
      <c r="K61" s="26"/>
      <c r="L61" s="26"/>
      <c r="M61" s="26"/>
      <c r="N61" s="26"/>
      <c r="O61" s="26"/>
      <c r="P61" s="26"/>
      <c r="Q61" s="26"/>
      <c r="R61" s="890"/>
    </row>
    <row r="62" spans="1:18" ht="12.75">
      <c r="A62" s="293"/>
      <c r="B62" s="26"/>
      <c r="C62" s="26"/>
      <c r="D62" s="26"/>
      <c r="E62" s="26"/>
      <c r="F62" s="26"/>
      <c r="G62" s="26"/>
      <c r="H62" s="26"/>
      <c r="I62" s="26"/>
      <c r="J62" s="26"/>
      <c r="K62" s="26"/>
      <c r="L62" s="26"/>
      <c r="M62" s="26"/>
      <c r="N62" s="26"/>
      <c r="O62" s="26"/>
      <c r="P62" s="26"/>
      <c r="Q62" s="26"/>
      <c r="R62" s="890"/>
    </row>
    <row r="63" spans="1:18" ht="12.75">
      <c r="A63" s="293"/>
      <c r="B63" s="26"/>
      <c r="C63" s="26"/>
      <c r="D63" s="26"/>
      <c r="E63" s="26"/>
      <c r="F63" s="26"/>
      <c r="G63" s="26"/>
      <c r="H63" s="26"/>
      <c r="I63" s="26"/>
      <c r="J63" s="26"/>
      <c r="K63" s="26"/>
      <c r="L63" s="26"/>
      <c r="M63" s="26"/>
      <c r="N63" s="26"/>
      <c r="O63" s="26"/>
      <c r="P63" s="26"/>
      <c r="Q63" s="26"/>
      <c r="R63" s="890"/>
    </row>
    <row r="64" spans="1:18" ht="12.75">
      <c r="A64" s="293"/>
      <c r="B64" s="26"/>
      <c r="C64" s="26"/>
      <c r="D64" s="26"/>
      <c r="E64" s="26"/>
      <c r="F64" s="26"/>
      <c r="G64" s="26"/>
      <c r="H64" s="26"/>
      <c r="I64" s="26"/>
      <c r="J64" s="26"/>
      <c r="K64" s="26"/>
      <c r="L64" s="26"/>
      <c r="M64" s="26"/>
      <c r="N64" s="26"/>
      <c r="O64" s="26"/>
      <c r="P64" s="26"/>
      <c r="Q64" s="26"/>
      <c r="R64" s="890"/>
    </row>
    <row r="65" spans="1:18" ht="12.75">
      <c r="A65" s="293"/>
      <c r="B65" s="26"/>
      <c r="C65" s="26"/>
      <c r="D65" s="26"/>
      <c r="E65" s="26"/>
      <c r="F65" s="26"/>
      <c r="G65" s="26"/>
      <c r="H65" s="26"/>
      <c r="I65" s="26"/>
      <c r="J65" s="26"/>
      <c r="K65" s="26"/>
      <c r="L65" s="26"/>
      <c r="M65" s="26"/>
      <c r="N65" s="26"/>
      <c r="O65" s="26"/>
      <c r="P65" s="26"/>
      <c r="Q65" s="26"/>
      <c r="R65" s="890"/>
    </row>
    <row r="66" spans="1:18" ht="12.75">
      <c r="A66" s="293"/>
      <c r="B66" s="26"/>
      <c r="C66" s="26"/>
      <c r="D66" s="26"/>
      <c r="E66" s="26"/>
      <c r="F66" s="26"/>
      <c r="G66" s="26"/>
      <c r="H66" s="26"/>
      <c r="I66" s="26"/>
      <c r="J66" s="26"/>
      <c r="K66" s="26"/>
      <c r="L66" s="26"/>
      <c r="M66" s="26"/>
      <c r="N66" s="26"/>
      <c r="O66" s="26"/>
      <c r="P66" s="26"/>
      <c r="Q66" s="26"/>
      <c r="R66" s="890"/>
    </row>
    <row r="67" spans="1:18" ht="12.75">
      <c r="A67" s="293"/>
      <c r="B67" s="26"/>
      <c r="C67" s="26"/>
      <c r="D67" s="26"/>
      <c r="E67" s="26"/>
      <c r="F67" s="26"/>
      <c r="G67" s="26"/>
      <c r="H67" s="26"/>
      <c r="I67" s="26"/>
      <c r="J67" s="26"/>
      <c r="K67" s="26"/>
      <c r="L67" s="26"/>
      <c r="M67" s="26"/>
      <c r="N67" s="26"/>
      <c r="O67" s="26"/>
      <c r="P67" s="26"/>
      <c r="Q67" s="26"/>
      <c r="R67" s="890"/>
    </row>
    <row r="68" spans="1:18" ht="12.75">
      <c r="A68" s="293"/>
      <c r="B68" s="26"/>
      <c r="C68" s="26"/>
      <c r="D68" s="26"/>
      <c r="E68" s="26"/>
      <c r="F68" s="26"/>
      <c r="G68" s="26"/>
      <c r="H68" s="26"/>
      <c r="I68" s="26"/>
      <c r="J68" s="26"/>
      <c r="K68" s="26"/>
      <c r="L68" s="26"/>
      <c r="M68" s="26"/>
      <c r="N68" s="26"/>
      <c r="O68" s="26"/>
      <c r="P68" s="26"/>
      <c r="Q68" s="26"/>
      <c r="R68" s="890"/>
    </row>
    <row r="69" spans="1:25" ht="15">
      <c r="A69" s="293"/>
      <c r="B69" s="26"/>
      <c r="C69" s="26"/>
      <c r="D69" s="26"/>
      <c r="E69" s="26"/>
      <c r="F69" s="26"/>
      <c r="G69" s="26"/>
      <c r="H69" s="26"/>
      <c r="I69" s="26"/>
      <c r="J69" s="26"/>
      <c r="K69" s="26"/>
      <c r="L69" s="26"/>
      <c r="M69" s="26"/>
      <c r="N69" s="26"/>
      <c r="O69" s="26"/>
      <c r="P69" s="26"/>
      <c r="Q69" s="26"/>
      <c r="R69" s="890"/>
      <c r="S69" s="254"/>
      <c r="T69" s="254"/>
      <c r="U69" s="254"/>
      <c r="V69" s="254"/>
      <c r="W69" s="254"/>
      <c r="X69" s="30"/>
      <c r="Y69" s="30"/>
    </row>
    <row r="70" spans="1:24" ht="12.75">
      <c r="A70" s="293"/>
      <c r="B70" s="26"/>
      <c r="C70" s="26"/>
      <c r="D70" s="26"/>
      <c r="E70" s="26"/>
      <c r="F70" s="26"/>
      <c r="G70" s="26"/>
      <c r="H70" s="26"/>
      <c r="I70" s="26"/>
      <c r="J70" s="26"/>
      <c r="K70" s="26"/>
      <c r="L70" s="26"/>
      <c r="M70" s="26"/>
      <c r="N70" s="26"/>
      <c r="O70" s="26"/>
      <c r="P70" s="26"/>
      <c r="Q70" s="26"/>
      <c r="R70" s="890"/>
      <c r="S70" s="259"/>
      <c r="T70" s="259"/>
      <c r="U70" s="259"/>
      <c r="V70" s="259"/>
      <c r="W70" s="259"/>
      <c r="X70" s="259"/>
    </row>
    <row r="71" spans="1:18" ht="12.75">
      <c r="A71" s="293"/>
      <c r="B71" s="26"/>
      <c r="C71" s="26"/>
      <c r="D71" s="26"/>
      <c r="E71" s="26"/>
      <c r="F71" s="26"/>
      <c r="G71" s="26"/>
      <c r="H71" s="26"/>
      <c r="I71" s="26"/>
      <c r="J71" s="26"/>
      <c r="K71" s="26"/>
      <c r="L71" s="26"/>
      <c r="M71" s="26"/>
      <c r="N71" s="26"/>
      <c r="O71" s="26"/>
      <c r="P71" s="26"/>
      <c r="Q71" s="26"/>
      <c r="R71" s="890"/>
    </row>
    <row r="72" spans="1:18" ht="12.75">
      <c r="A72" s="293"/>
      <c r="B72" s="26"/>
      <c r="C72" s="26"/>
      <c r="D72" s="26"/>
      <c r="E72" s="26"/>
      <c r="F72" s="26"/>
      <c r="G72" s="26"/>
      <c r="H72" s="26"/>
      <c r="I72" s="26"/>
      <c r="J72" s="26"/>
      <c r="K72" s="26"/>
      <c r="L72" s="26"/>
      <c r="M72" s="26"/>
      <c r="N72" s="26"/>
      <c r="O72" s="26"/>
      <c r="P72" s="26"/>
      <c r="Q72" s="26"/>
      <c r="R72" s="890"/>
    </row>
    <row r="73" spans="1:18" ht="12.75">
      <c r="A73" s="293"/>
      <c r="B73" s="26"/>
      <c r="C73" s="26"/>
      <c r="D73" s="26"/>
      <c r="E73" s="26"/>
      <c r="F73" s="26"/>
      <c r="G73" s="26"/>
      <c r="H73" s="26"/>
      <c r="I73" s="26"/>
      <c r="J73" s="26"/>
      <c r="K73" s="26"/>
      <c r="L73" s="26"/>
      <c r="M73" s="26"/>
      <c r="N73" s="26"/>
      <c r="O73" s="26"/>
      <c r="P73" s="26"/>
      <c r="Q73" s="26"/>
      <c r="R73" s="890"/>
    </row>
    <row r="74" spans="1:18" ht="12.75">
      <c r="A74" s="293"/>
      <c r="B74" s="26"/>
      <c r="C74" s="26"/>
      <c r="D74" s="26"/>
      <c r="E74" s="26"/>
      <c r="F74" s="26"/>
      <c r="G74" s="26"/>
      <c r="H74" s="26"/>
      <c r="I74" s="26"/>
      <c r="J74" s="26"/>
      <c r="K74" s="26"/>
      <c r="L74" s="26"/>
      <c r="M74" s="26"/>
      <c r="N74" s="26"/>
      <c r="O74" s="26"/>
      <c r="P74" s="26"/>
      <c r="Q74" s="26"/>
      <c r="R74" s="890"/>
    </row>
    <row r="75" spans="1:18" ht="12.75">
      <c r="A75" s="293"/>
      <c r="B75" s="26"/>
      <c r="C75" s="26"/>
      <c r="D75" s="26"/>
      <c r="E75" s="26"/>
      <c r="F75" s="26"/>
      <c r="G75" s="26"/>
      <c r="H75" s="26"/>
      <c r="I75" s="26"/>
      <c r="J75" s="26"/>
      <c r="K75" s="26"/>
      <c r="L75" s="26"/>
      <c r="M75" s="26"/>
      <c r="N75" s="26"/>
      <c r="O75" s="26"/>
      <c r="P75" s="26"/>
      <c r="Q75" s="26"/>
      <c r="R75" s="890"/>
    </row>
    <row r="76" spans="1:18" ht="12.75">
      <c r="A76" s="293"/>
      <c r="B76" s="26"/>
      <c r="C76" s="26"/>
      <c r="D76" s="26"/>
      <c r="E76" s="26"/>
      <c r="F76" s="26"/>
      <c r="G76" s="26"/>
      <c r="H76" s="26"/>
      <c r="I76" s="26"/>
      <c r="J76" s="26"/>
      <c r="K76" s="26"/>
      <c r="L76" s="26"/>
      <c r="M76" s="26"/>
      <c r="N76" s="26"/>
      <c r="O76" s="26"/>
      <c r="P76" s="26"/>
      <c r="Q76" s="26"/>
      <c r="R76" s="890"/>
    </row>
    <row r="77" spans="1:18" ht="12.75">
      <c r="A77" s="293"/>
      <c r="B77" s="26"/>
      <c r="C77" s="26"/>
      <c r="D77" s="26"/>
      <c r="E77" s="26"/>
      <c r="F77" s="26"/>
      <c r="G77" s="26"/>
      <c r="H77" s="26"/>
      <c r="I77" s="26"/>
      <c r="J77" s="26"/>
      <c r="K77" s="26"/>
      <c r="L77" s="26"/>
      <c r="M77" s="26"/>
      <c r="N77" s="26"/>
      <c r="O77" s="26"/>
      <c r="P77" s="26"/>
      <c r="Q77" s="26"/>
      <c r="R77" s="890"/>
    </row>
    <row r="78" spans="1:18" ht="13.5" thickBot="1">
      <c r="A78" s="294"/>
      <c r="B78" s="295"/>
      <c r="C78" s="295"/>
      <c r="D78" s="295"/>
      <c r="E78" s="295"/>
      <c r="F78" s="295"/>
      <c r="G78" s="295"/>
      <c r="H78" s="295"/>
      <c r="I78" s="295"/>
      <c r="J78" s="295"/>
      <c r="K78" s="295"/>
      <c r="L78" s="295"/>
      <c r="M78" s="295"/>
      <c r="N78" s="295"/>
      <c r="O78" s="295"/>
      <c r="P78" s="295"/>
      <c r="Q78" s="295"/>
      <c r="R78" s="46"/>
    </row>
    <row r="79" spans="1:17" ht="3.75" customHeight="1">
      <c r="A79" s="292"/>
      <c r="B79" s="292"/>
      <c r="C79" s="292"/>
      <c r="D79" s="292"/>
      <c r="E79" s="292"/>
      <c r="F79" s="292"/>
      <c r="G79" s="292"/>
      <c r="H79" s="292"/>
      <c r="I79" s="292"/>
      <c r="J79" s="292"/>
      <c r="K79" s="292"/>
      <c r="L79" s="292"/>
      <c r="M79" s="292"/>
      <c r="N79" s="292"/>
      <c r="O79" s="292"/>
      <c r="P79" s="292"/>
      <c r="Q79" s="292"/>
    </row>
    <row r="80" spans="1:17" ht="12.75">
      <c r="A80" s="26"/>
      <c r="B80" s="26"/>
      <c r="C80" s="26"/>
      <c r="D80" s="26"/>
      <c r="E80" s="26"/>
      <c r="F80" s="26"/>
      <c r="G80" s="26"/>
      <c r="H80" s="26"/>
      <c r="I80" s="26"/>
      <c r="J80" s="26"/>
      <c r="K80" s="26"/>
      <c r="L80" s="26"/>
      <c r="M80" s="26"/>
      <c r="N80" s="26"/>
      <c r="O80" s="26"/>
      <c r="P80" s="26"/>
      <c r="Q80" s="26"/>
    </row>
  </sheetData>
  <mergeCells count="14">
    <mergeCell ref="A1:R1"/>
    <mergeCell ref="A2:R2"/>
    <mergeCell ref="A3:R3"/>
    <mergeCell ref="A6:A8"/>
    <mergeCell ref="C6:D6"/>
    <mergeCell ref="E6:F6"/>
    <mergeCell ref="G6:H6"/>
    <mergeCell ref="P6:Q6"/>
    <mergeCell ref="N6:O6"/>
    <mergeCell ref="K6:L6"/>
    <mergeCell ref="A54:R54"/>
    <mergeCell ref="A55:R55"/>
    <mergeCell ref="A31:R31"/>
    <mergeCell ref="A32:R32"/>
  </mergeCells>
  <printOptions horizontalCentered="1"/>
  <pageMargins left="0.5" right="0.5" top="0.6" bottom="0.5" header="0" footer="0.5"/>
  <pageSetup fitToHeight="1" fitToWidth="1" horizontalDpi="1200" verticalDpi="1200" orientation="portrait" scale="68" r:id="rId2"/>
  <drawing r:id="rId1"/>
</worksheet>
</file>

<file path=xl/worksheets/sheet4.xml><?xml version="1.0" encoding="utf-8"?>
<worksheet xmlns="http://schemas.openxmlformats.org/spreadsheetml/2006/main" xmlns:r="http://schemas.openxmlformats.org/officeDocument/2006/relationships">
  <dimension ref="A1:IT76"/>
  <sheetViews>
    <sheetView workbookViewId="0" topLeftCell="A1">
      <selection activeCell="A1" sqref="A1:R1"/>
    </sheetView>
  </sheetViews>
  <sheetFormatPr defaultColWidth="9.140625" defaultRowHeight="12.75"/>
  <cols>
    <col min="1" max="1" width="28.7109375" style="0" customWidth="1"/>
    <col min="2" max="2" width="11.28125" style="0" hidden="1" customWidth="1"/>
    <col min="3" max="3" width="11.28125" style="0" customWidth="1"/>
    <col min="4" max="4" width="11.28125" style="0" hidden="1" customWidth="1"/>
    <col min="5" max="5" width="11.28125" style="0" customWidth="1"/>
    <col min="6" max="6" width="11.28125" style="0" hidden="1" customWidth="1"/>
    <col min="7" max="7" width="11.28125" style="0" customWidth="1"/>
    <col min="8" max="8" width="11.28125" style="0" hidden="1" customWidth="1"/>
    <col min="9" max="9" width="11.28125" style="0" customWidth="1"/>
    <col min="10" max="10" width="11.28125" style="0" hidden="1" customWidth="1"/>
    <col min="11" max="11" width="11.28125" style="0" customWidth="1"/>
    <col min="12" max="12" width="11.28125" style="0" hidden="1" customWidth="1"/>
    <col min="13" max="13" width="0.85546875" style="0" customWidth="1"/>
    <col min="14" max="15" width="11.28125" style="0" customWidth="1"/>
    <col min="16" max="16" width="10.57421875" style="0" customWidth="1"/>
    <col min="17" max="17" width="11.28125" style="0" customWidth="1"/>
    <col min="18" max="19" width="10.57421875" style="0" customWidth="1"/>
    <col min="21" max="21" width="10.421875" style="0" customWidth="1"/>
    <col min="23" max="23" width="10.7109375" style="0" customWidth="1"/>
    <col min="25" max="25" width="10.57421875" style="0" bestFit="1" customWidth="1"/>
    <col min="26" max="26" width="10.7109375" style="0" bestFit="1" customWidth="1"/>
    <col min="27" max="27" width="10.421875" style="0" customWidth="1"/>
    <col min="28" max="28" width="10.28125" style="0" customWidth="1"/>
    <col min="29" max="29" width="10.57421875" style="0" customWidth="1"/>
    <col min="30" max="31" width="10.140625" style="0" customWidth="1"/>
    <col min="32" max="32" width="10.421875" style="0" bestFit="1" customWidth="1"/>
    <col min="33" max="33" width="11.00390625" style="0" customWidth="1"/>
    <col min="34" max="34" width="10.421875" style="0" bestFit="1" customWidth="1"/>
    <col min="35" max="35" width="10.140625" style="0" bestFit="1" customWidth="1"/>
  </cols>
  <sheetData>
    <row r="1" spans="1:19" ht="15" customHeight="1">
      <c r="A1" s="1150" t="s">
        <v>146</v>
      </c>
      <c r="B1" s="1150"/>
      <c r="C1" s="1150"/>
      <c r="D1" s="1150"/>
      <c r="E1" s="1150"/>
      <c r="F1" s="1150"/>
      <c r="G1" s="1150"/>
      <c r="H1" s="1150"/>
      <c r="I1" s="1150"/>
      <c r="J1" s="1150"/>
      <c r="K1" s="1150"/>
      <c r="L1" s="1150"/>
      <c r="M1" s="1150"/>
      <c r="N1" s="1150"/>
      <c r="O1" s="1150"/>
      <c r="P1" s="1131"/>
      <c r="Q1" s="1131"/>
      <c r="R1" s="1131"/>
      <c r="S1" s="200"/>
    </row>
    <row r="2" spans="1:19" ht="18.75" customHeight="1">
      <c r="A2" s="1150" t="s">
        <v>364</v>
      </c>
      <c r="B2" s="1150"/>
      <c r="C2" s="1150"/>
      <c r="D2" s="1150"/>
      <c r="E2" s="1150"/>
      <c r="F2" s="1150"/>
      <c r="G2" s="1150"/>
      <c r="H2" s="1150"/>
      <c r="I2" s="1150"/>
      <c r="J2" s="1150"/>
      <c r="K2" s="1150"/>
      <c r="L2" s="1150"/>
      <c r="M2" s="1150"/>
      <c r="N2" s="1150"/>
      <c r="O2" s="1150"/>
      <c r="P2" s="1153"/>
      <c r="Q2" s="1153"/>
      <c r="R2" s="1153"/>
      <c r="S2" s="807"/>
    </row>
    <row r="3" spans="1:19" s="431" customFormat="1" ht="15" customHeight="1">
      <c r="A3" s="1152" t="s">
        <v>217</v>
      </c>
      <c r="B3" s="1152"/>
      <c r="C3" s="1152"/>
      <c r="D3" s="1152"/>
      <c r="E3" s="1152"/>
      <c r="F3" s="1152"/>
      <c r="G3" s="1152"/>
      <c r="H3" s="1152"/>
      <c r="I3" s="1152"/>
      <c r="J3" s="1152"/>
      <c r="K3" s="1152"/>
      <c r="L3" s="1152"/>
      <c r="M3" s="1152"/>
      <c r="N3" s="1152"/>
      <c r="O3" s="1152"/>
      <c r="P3" s="1123"/>
      <c r="Q3" s="1123"/>
      <c r="R3" s="1123"/>
      <c r="S3" s="807"/>
    </row>
    <row r="4" spans="1:15" ht="3" customHeight="1" thickBot="1">
      <c r="A4" s="67"/>
      <c r="B4" s="67"/>
      <c r="C4" s="67"/>
      <c r="D4" s="67"/>
      <c r="E4" s="67"/>
      <c r="F4" s="67"/>
      <c r="G4" s="67"/>
      <c r="H4" s="67"/>
      <c r="I4" s="67"/>
      <c r="J4" s="67"/>
      <c r="K4" s="67"/>
      <c r="L4" s="67"/>
      <c r="M4" s="67"/>
      <c r="N4" s="67"/>
      <c r="O4" s="67"/>
    </row>
    <row r="5" spans="1:19" ht="3" customHeight="1">
      <c r="A5" s="231"/>
      <c r="B5" s="470"/>
      <c r="C5" s="262"/>
      <c r="D5" s="263"/>
      <c r="E5" s="262"/>
      <c r="F5" s="263"/>
      <c r="G5" s="262"/>
      <c r="H5" s="263"/>
      <c r="I5" s="470"/>
      <c r="J5" s="470"/>
      <c r="K5" s="262"/>
      <c r="L5" s="264"/>
      <c r="M5" s="264"/>
      <c r="N5" s="265"/>
      <c r="O5" s="263"/>
      <c r="P5" s="391"/>
      <c r="Q5" s="862"/>
      <c r="R5" s="77"/>
      <c r="S5" s="7"/>
    </row>
    <row r="6" spans="1:19" ht="12" customHeight="1">
      <c r="A6" s="1180" t="s">
        <v>362</v>
      </c>
      <c r="B6" s="649">
        <v>1999</v>
      </c>
      <c r="C6" s="1181" t="s">
        <v>98</v>
      </c>
      <c r="D6" s="1182"/>
      <c r="E6" s="1173">
        <v>2001</v>
      </c>
      <c r="F6" s="1174"/>
      <c r="G6" s="1173">
        <v>2002</v>
      </c>
      <c r="H6" s="1174"/>
      <c r="I6" s="650">
        <v>2003</v>
      </c>
      <c r="J6" s="650">
        <v>2003</v>
      </c>
      <c r="K6" s="1173">
        <v>2004</v>
      </c>
      <c r="L6" s="1162"/>
      <c r="M6" s="639"/>
      <c r="N6" s="1175">
        <v>2005</v>
      </c>
      <c r="O6" s="1132"/>
      <c r="P6" s="1173">
        <v>2006</v>
      </c>
      <c r="Q6" s="1174"/>
      <c r="R6" s="837">
        <v>2007</v>
      </c>
      <c r="S6" s="538"/>
    </row>
    <row r="7" spans="1:19" ht="3" customHeight="1">
      <c r="A7" s="1180"/>
      <c r="B7" s="651"/>
      <c r="C7" s="652"/>
      <c r="D7" s="653"/>
      <c r="E7" s="652"/>
      <c r="F7" s="653"/>
      <c r="G7" s="652"/>
      <c r="H7" s="603"/>
      <c r="I7" s="651"/>
      <c r="J7" s="651"/>
      <c r="K7" s="652"/>
      <c r="L7" s="603"/>
      <c r="M7" s="603"/>
      <c r="N7" s="602"/>
      <c r="O7" s="653"/>
      <c r="P7" s="652"/>
      <c r="Q7" s="545"/>
      <c r="R7" s="604"/>
      <c r="S7" s="868"/>
    </row>
    <row r="8" spans="1:19" ht="10.5" customHeight="1">
      <c r="A8" s="1180"/>
      <c r="B8" s="1165" t="s">
        <v>128</v>
      </c>
      <c r="C8" s="1183" t="s">
        <v>129</v>
      </c>
      <c r="D8" s="1178" t="s">
        <v>128</v>
      </c>
      <c r="E8" s="1183" t="s">
        <v>129</v>
      </c>
      <c r="F8" s="1178" t="s">
        <v>128</v>
      </c>
      <c r="G8" s="1155" t="s">
        <v>129</v>
      </c>
      <c r="H8" s="1178" t="s">
        <v>128</v>
      </c>
      <c r="I8" s="1159" t="s">
        <v>129</v>
      </c>
      <c r="J8" s="1165" t="s">
        <v>128</v>
      </c>
      <c r="K8" s="1155" t="s">
        <v>129</v>
      </c>
      <c r="L8" s="1156" t="s">
        <v>128</v>
      </c>
      <c r="M8" s="654"/>
      <c r="N8" s="1163" t="s">
        <v>129</v>
      </c>
      <c r="O8" s="1178" t="s">
        <v>128</v>
      </c>
      <c r="P8" s="1183" t="s">
        <v>129</v>
      </c>
      <c r="Q8" s="1178" t="s">
        <v>128</v>
      </c>
      <c r="R8" s="1133" t="s">
        <v>129</v>
      </c>
      <c r="S8" s="656"/>
    </row>
    <row r="9" spans="1:19" ht="6" customHeight="1">
      <c r="A9" s="1135"/>
      <c r="B9" s="1138"/>
      <c r="C9" s="1137"/>
      <c r="D9" s="1141"/>
      <c r="E9" s="1137"/>
      <c r="F9" s="1141"/>
      <c r="G9" s="1139"/>
      <c r="H9" s="1141"/>
      <c r="I9" s="1143"/>
      <c r="J9" s="1138"/>
      <c r="K9" s="1139"/>
      <c r="L9" s="1136"/>
      <c r="M9" s="668"/>
      <c r="N9" s="1142"/>
      <c r="O9" s="1140"/>
      <c r="P9" s="1139"/>
      <c r="Q9" s="1124"/>
      <c r="R9" s="1134"/>
      <c r="S9" s="860"/>
    </row>
    <row r="10" spans="1:19" ht="6" customHeight="1">
      <c r="A10" s="314"/>
      <c r="B10" s="451"/>
      <c r="C10" s="279"/>
      <c r="D10" s="277"/>
      <c r="E10" s="317"/>
      <c r="F10" s="277"/>
      <c r="G10" s="317"/>
      <c r="H10" s="277"/>
      <c r="I10" s="479"/>
      <c r="J10" s="479"/>
      <c r="K10" s="434"/>
      <c r="L10" s="55"/>
      <c r="M10" s="55"/>
      <c r="N10" s="672"/>
      <c r="O10" s="835"/>
      <c r="P10" s="434"/>
      <c r="Q10" s="835"/>
      <c r="R10" s="788"/>
      <c r="S10" s="55"/>
    </row>
    <row r="11" spans="1:21" ht="15">
      <c r="A11" s="42" t="s">
        <v>100</v>
      </c>
      <c r="B11" s="453">
        <v>116994</v>
      </c>
      <c r="C11" s="281">
        <v>195324</v>
      </c>
      <c r="D11" s="282">
        <v>393246</v>
      </c>
      <c r="E11" s="281">
        <v>916364</v>
      </c>
      <c r="F11" s="282">
        <v>1243995.7473999993</v>
      </c>
      <c r="G11" s="281">
        <v>1580575.2557000003</v>
      </c>
      <c r="H11" s="282">
        <v>1827547.0510000002</v>
      </c>
      <c r="I11" s="455">
        <v>2071778.609899998</v>
      </c>
      <c r="J11" s="455">
        <v>2437059.281199952</v>
      </c>
      <c r="K11" s="281">
        <v>3174022</v>
      </c>
      <c r="L11" s="283">
        <v>5026367</v>
      </c>
      <c r="M11" s="283"/>
      <c r="N11" s="673">
        <v>11731303.485986246</v>
      </c>
      <c r="O11" s="282">
        <v>14242291.315297177</v>
      </c>
      <c r="P11" s="281">
        <v>16416522</v>
      </c>
      <c r="Q11" s="1050">
        <v>18878873</v>
      </c>
      <c r="R11" s="608">
        <v>20835274</v>
      </c>
      <c r="S11" s="230"/>
      <c r="T11" s="787"/>
      <c r="U11" s="259"/>
    </row>
    <row r="12" spans="1:21" ht="15">
      <c r="A12" s="42" t="s">
        <v>180</v>
      </c>
      <c r="B12" s="473" t="s">
        <v>178</v>
      </c>
      <c r="C12" s="281">
        <v>111490</v>
      </c>
      <c r="D12" s="282">
        <v>176520</v>
      </c>
      <c r="E12" s="281">
        <v>138307</v>
      </c>
      <c r="F12" s="282">
        <v>139660.28</v>
      </c>
      <c r="G12" s="281">
        <v>223598.70399999988</v>
      </c>
      <c r="H12" s="282">
        <v>213489.4175</v>
      </c>
      <c r="I12" s="455">
        <v>250371.56180000005</v>
      </c>
      <c r="J12" s="282">
        <v>289764.0727</v>
      </c>
      <c r="K12" s="281">
        <v>393049</v>
      </c>
      <c r="L12" s="283">
        <v>419215</v>
      </c>
      <c r="M12" s="283"/>
      <c r="N12" s="673">
        <v>151979.38882500006</v>
      </c>
      <c r="O12" s="282">
        <v>125115.51696759602</v>
      </c>
      <c r="P12" s="281">
        <v>111935</v>
      </c>
      <c r="Q12" s="1050">
        <v>117652</v>
      </c>
      <c r="R12" s="608">
        <v>116881</v>
      </c>
      <c r="S12" s="230"/>
      <c r="T12" s="787"/>
      <c r="U12" s="259"/>
    </row>
    <row r="13" spans="1:21" ht="15">
      <c r="A13" s="42" t="s">
        <v>173</v>
      </c>
      <c r="B13" s="473" t="s">
        <v>178</v>
      </c>
      <c r="C13" s="461" t="s">
        <v>178</v>
      </c>
      <c r="D13" s="466" t="s">
        <v>178</v>
      </c>
      <c r="E13" s="461" t="s">
        <v>178</v>
      </c>
      <c r="F13" s="466" t="s">
        <v>178</v>
      </c>
      <c r="G13" s="461" t="s">
        <v>178</v>
      </c>
      <c r="H13" s="466" t="s">
        <v>178</v>
      </c>
      <c r="I13" s="473" t="s">
        <v>178</v>
      </c>
      <c r="J13" s="466" t="s">
        <v>178</v>
      </c>
      <c r="K13" s="461" t="s">
        <v>178</v>
      </c>
      <c r="L13" s="462" t="s">
        <v>178</v>
      </c>
      <c r="M13" s="283"/>
      <c r="N13" s="673">
        <v>149861.88882500006</v>
      </c>
      <c r="O13" s="282">
        <v>122220.13696759602</v>
      </c>
      <c r="P13" s="281">
        <v>102580</v>
      </c>
      <c r="Q13" s="1050">
        <v>105002</v>
      </c>
      <c r="R13" s="608">
        <v>104432</v>
      </c>
      <c r="S13" s="230"/>
      <c r="T13" s="787"/>
      <c r="U13" s="259"/>
    </row>
    <row r="14" spans="1:21" ht="15">
      <c r="A14" s="42" t="s">
        <v>174</v>
      </c>
      <c r="B14" s="453">
        <v>46856</v>
      </c>
      <c r="C14" s="461" t="s">
        <v>178</v>
      </c>
      <c r="D14" s="466" t="s">
        <v>178</v>
      </c>
      <c r="E14" s="461" t="s">
        <v>178</v>
      </c>
      <c r="F14" s="466" t="s">
        <v>178</v>
      </c>
      <c r="G14" s="461" t="s">
        <v>178</v>
      </c>
      <c r="H14" s="466" t="s">
        <v>178</v>
      </c>
      <c r="I14" s="473" t="s">
        <v>178</v>
      </c>
      <c r="J14" s="466" t="s">
        <v>178</v>
      </c>
      <c r="K14" s="461" t="s">
        <v>178</v>
      </c>
      <c r="L14" s="462" t="s">
        <v>178</v>
      </c>
      <c r="M14" s="283"/>
      <c r="N14" s="673">
        <v>2117.5</v>
      </c>
      <c r="O14" s="282">
        <v>2895.38</v>
      </c>
      <c r="P14" s="281">
        <v>9355</v>
      </c>
      <c r="Q14" s="1050">
        <v>12650</v>
      </c>
      <c r="R14" s="608">
        <v>12449</v>
      </c>
      <c r="S14" s="230"/>
      <c r="T14" s="787"/>
      <c r="U14" s="259"/>
    </row>
    <row r="15" spans="1:21" ht="15">
      <c r="A15" s="42" t="s">
        <v>179</v>
      </c>
      <c r="B15" s="453">
        <v>872024</v>
      </c>
      <c r="C15" s="281">
        <v>1401434</v>
      </c>
      <c r="D15" s="282">
        <v>2177328</v>
      </c>
      <c r="E15" s="281">
        <v>3146953</v>
      </c>
      <c r="F15" s="282">
        <v>4388966.675000002</v>
      </c>
      <c r="G15" s="281">
        <v>6809169.543999998</v>
      </c>
      <c r="H15" s="282">
        <v>8322157.023897352</v>
      </c>
      <c r="I15" s="455">
        <v>11920207.4628</v>
      </c>
      <c r="J15" s="282">
        <v>15297289.382</v>
      </c>
      <c r="K15" s="281">
        <v>17505907</v>
      </c>
      <c r="L15" s="283">
        <v>20811704</v>
      </c>
      <c r="M15" s="283"/>
      <c r="N15" s="673">
        <v>22324471.4765122</v>
      </c>
      <c r="O15" s="282">
        <v>25533422.945697594</v>
      </c>
      <c r="P15" s="281">
        <v>28121912</v>
      </c>
      <c r="Q15" s="1050">
        <v>30770517</v>
      </c>
      <c r="R15" s="608">
        <v>32920397</v>
      </c>
      <c r="S15" s="230"/>
      <c r="T15" s="787"/>
      <c r="U15" s="259"/>
    </row>
    <row r="16" spans="1:21" ht="18">
      <c r="A16" s="42" t="s">
        <v>808</v>
      </c>
      <c r="B16" s="453">
        <v>138</v>
      </c>
      <c r="C16" s="281">
        <v>325</v>
      </c>
      <c r="D16" s="282">
        <v>1992</v>
      </c>
      <c r="E16" s="281">
        <v>2617</v>
      </c>
      <c r="F16" s="282">
        <v>3522.54</v>
      </c>
      <c r="G16" s="281">
        <v>5118.16</v>
      </c>
      <c r="H16" s="282">
        <v>14408.37</v>
      </c>
      <c r="I16" s="455">
        <v>15750.9</v>
      </c>
      <c r="J16" s="282">
        <v>19073.59</v>
      </c>
      <c r="K16" s="281">
        <v>21866</v>
      </c>
      <c r="L16" s="283">
        <v>33189</v>
      </c>
      <c r="M16" s="283"/>
      <c r="N16" s="673">
        <v>82831.23</v>
      </c>
      <c r="O16" s="282">
        <v>212861.74</v>
      </c>
      <c r="P16" s="281">
        <v>441128</v>
      </c>
      <c r="Q16" s="1050">
        <v>762083</v>
      </c>
      <c r="R16" s="608">
        <v>1150246</v>
      </c>
      <c r="S16" s="230"/>
      <c r="T16" s="787"/>
      <c r="U16" s="259"/>
    </row>
    <row r="17" spans="1:21" ht="15">
      <c r="A17" s="42" t="s">
        <v>177</v>
      </c>
      <c r="B17" s="453">
        <v>7682</v>
      </c>
      <c r="C17" s="281">
        <v>2916</v>
      </c>
      <c r="D17" s="282">
        <v>17043</v>
      </c>
      <c r="E17" s="281">
        <v>60988</v>
      </c>
      <c r="F17" s="282">
        <v>58112.76</v>
      </c>
      <c r="G17" s="281">
        <v>47787.47</v>
      </c>
      <c r="H17" s="282">
        <v>47903.33</v>
      </c>
      <c r="I17" s="455">
        <v>46406.688</v>
      </c>
      <c r="J17" s="282">
        <v>51944.392</v>
      </c>
      <c r="K17" s="281">
        <v>72485</v>
      </c>
      <c r="L17" s="283">
        <v>84465</v>
      </c>
      <c r="M17" s="283"/>
      <c r="N17" s="673">
        <v>150892.51130001587</v>
      </c>
      <c r="O17" s="282">
        <v>204702.97199997696</v>
      </c>
      <c r="P17" s="281">
        <v>1449299</v>
      </c>
      <c r="Q17" s="1050">
        <v>3114987</v>
      </c>
      <c r="R17" s="608">
        <v>6074665</v>
      </c>
      <c r="S17" s="230"/>
      <c r="T17" s="787"/>
      <c r="U17" s="259"/>
    </row>
    <row r="18" spans="1:21" ht="15">
      <c r="A18" s="42" t="s">
        <v>175</v>
      </c>
      <c r="B18" s="473" t="s">
        <v>178</v>
      </c>
      <c r="C18" s="461" t="s">
        <v>178</v>
      </c>
      <c r="D18" s="466" t="s">
        <v>178</v>
      </c>
      <c r="E18" s="461" t="s">
        <v>178</v>
      </c>
      <c r="F18" s="466" t="s">
        <v>178</v>
      </c>
      <c r="G18" s="461" t="s">
        <v>178</v>
      </c>
      <c r="H18" s="466" t="s">
        <v>178</v>
      </c>
      <c r="I18" s="473" t="s">
        <v>178</v>
      </c>
      <c r="J18" s="466" t="s">
        <v>178</v>
      </c>
      <c r="K18" s="461" t="s">
        <v>178</v>
      </c>
      <c r="L18" s="462" t="s">
        <v>178</v>
      </c>
      <c r="M18" s="283"/>
      <c r="N18" s="673">
        <v>2244.14</v>
      </c>
      <c r="O18" s="282">
        <v>25117.42</v>
      </c>
      <c r="P18" s="281">
        <v>15055</v>
      </c>
      <c r="Q18" s="1050">
        <v>23334</v>
      </c>
      <c r="R18" s="608">
        <v>35319</v>
      </c>
      <c r="S18" s="230"/>
      <c r="T18" s="787"/>
      <c r="U18" s="259"/>
    </row>
    <row r="19" spans="1:21" ht="15">
      <c r="A19" s="42" t="s">
        <v>176</v>
      </c>
      <c r="B19" s="473" t="s">
        <v>178</v>
      </c>
      <c r="C19" s="461" t="s">
        <v>178</v>
      </c>
      <c r="D19" s="466" t="s">
        <v>178</v>
      </c>
      <c r="E19" s="461" t="s">
        <v>178</v>
      </c>
      <c r="F19" s="466" t="s">
        <v>178</v>
      </c>
      <c r="G19" s="461" t="s">
        <v>178</v>
      </c>
      <c r="H19" s="466" t="s">
        <v>178</v>
      </c>
      <c r="I19" s="473" t="s">
        <v>178</v>
      </c>
      <c r="J19" s="466" t="s">
        <v>178</v>
      </c>
      <c r="K19" s="461" t="s">
        <v>178</v>
      </c>
      <c r="L19" s="462" t="s">
        <v>178</v>
      </c>
      <c r="M19" s="283"/>
      <c r="N19" s="673">
        <v>146074.30330001595</v>
      </c>
      <c r="O19" s="282">
        <v>170514.76919997702</v>
      </c>
      <c r="P19" s="281">
        <v>277524</v>
      </c>
      <c r="Q19" s="1050">
        <v>399732</v>
      </c>
      <c r="R19" s="608">
        <v>494144</v>
      </c>
      <c r="S19" s="230"/>
      <c r="T19" s="787"/>
      <c r="U19" s="259"/>
    </row>
    <row r="20" spans="1:21" ht="15">
      <c r="A20" s="42" t="s">
        <v>691</v>
      </c>
      <c r="B20" s="473" t="s">
        <v>178</v>
      </c>
      <c r="C20" s="461" t="s">
        <v>178</v>
      </c>
      <c r="D20" s="466" t="s">
        <v>178</v>
      </c>
      <c r="E20" s="461" t="s">
        <v>178</v>
      </c>
      <c r="F20" s="466" t="s">
        <v>178</v>
      </c>
      <c r="G20" s="461" t="s">
        <v>178</v>
      </c>
      <c r="H20" s="466" t="s">
        <v>178</v>
      </c>
      <c r="I20" s="473" t="s">
        <v>178</v>
      </c>
      <c r="J20" s="466" t="s">
        <v>178</v>
      </c>
      <c r="K20" s="461" t="s">
        <v>178</v>
      </c>
      <c r="L20" s="462" t="s">
        <v>178</v>
      </c>
      <c r="M20" s="283"/>
      <c r="N20" s="673">
        <v>2574.0679999999993</v>
      </c>
      <c r="O20" s="282">
        <v>9070.782799999999</v>
      </c>
      <c r="P20" s="281">
        <v>1156720</v>
      </c>
      <c r="Q20" s="1050">
        <v>2691921</v>
      </c>
      <c r="R20" s="608">
        <v>5545202</v>
      </c>
      <c r="S20" s="230"/>
      <c r="T20" s="787"/>
      <c r="U20" s="259"/>
    </row>
    <row r="21" spans="1:21" ht="15">
      <c r="A21" s="42" t="s">
        <v>339</v>
      </c>
      <c r="B21" s="473" t="s">
        <v>178</v>
      </c>
      <c r="C21" s="461" t="s">
        <v>178</v>
      </c>
      <c r="D21" s="466" t="s">
        <v>178</v>
      </c>
      <c r="E21" s="461" t="s">
        <v>178</v>
      </c>
      <c r="F21" s="466" t="s">
        <v>178</v>
      </c>
      <c r="G21" s="461" t="s">
        <v>178</v>
      </c>
      <c r="H21" s="466" t="s">
        <v>178</v>
      </c>
      <c r="I21" s="473" t="s">
        <v>178</v>
      </c>
      <c r="J21" s="466" t="s">
        <v>178</v>
      </c>
      <c r="K21" s="461" t="s">
        <v>178</v>
      </c>
      <c r="L21" s="462" t="s">
        <v>178</v>
      </c>
      <c r="M21" s="283"/>
      <c r="N21" s="673">
        <v>3915.56</v>
      </c>
      <c r="O21" s="282">
        <v>4481.03</v>
      </c>
      <c r="P21" s="281">
        <v>5093</v>
      </c>
      <c r="Q21" s="1050">
        <v>4711</v>
      </c>
      <c r="R21" s="608">
        <v>5347</v>
      </c>
      <c r="S21" s="230"/>
      <c r="T21" s="787"/>
      <c r="U21" s="259"/>
    </row>
    <row r="22" spans="1:20" ht="6" customHeight="1">
      <c r="A22" s="42"/>
      <c r="B22" s="480"/>
      <c r="C22" s="304"/>
      <c r="D22" s="305"/>
      <c r="E22" s="304"/>
      <c r="F22" s="305"/>
      <c r="G22" s="304"/>
      <c r="H22" s="305" t="s">
        <v>4</v>
      </c>
      <c r="I22" s="480" t="s">
        <v>4</v>
      </c>
      <c r="J22" s="480"/>
      <c r="K22" s="304"/>
      <c r="L22" s="432"/>
      <c r="M22" s="432"/>
      <c r="N22" s="562" t="s">
        <v>4</v>
      </c>
      <c r="O22" s="609" t="s">
        <v>4</v>
      </c>
      <c r="P22" s="425"/>
      <c r="Q22" s="830"/>
      <c r="R22" s="1047"/>
      <c r="S22" s="230"/>
      <c r="T22" s="642"/>
    </row>
    <row r="23" spans="1:20" ht="6" customHeight="1">
      <c r="A23" s="63"/>
      <c r="B23" s="415"/>
      <c r="C23" s="307"/>
      <c r="D23" s="308"/>
      <c r="E23" s="307"/>
      <c r="F23" s="308"/>
      <c r="G23" s="307"/>
      <c r="H23" s="308"/>
      <c r="I23" s="415"/>
      <c r="J23" s="415"/>
      <c r="K23" s="307"/>
      <c r="L23" s="395"/>
      <c r="M23" s="395"/>
      <c r="N23" s="674"/>
      <c r="O23" s="311"/>
      <c r="P23" s="310"/>
      <c r="Q23" s="1042"/>
      <c r="R23" s="1049"/>
      <c r="S23" s="395"/>
      <c r="T23" s="642"/>
    </row>
    <row r="24" spans="1:24" ht="15">
      <c r="A24" s="42" t="s">
        <v>101</v>
      </c>
      <c r="B24" s="665">
        <v>1043694</v>
      </c>
      <c r="C24" s="310">
        <v>1711488</v>
      </c>
      <c r="D24" s="311">
        <v>2766130</v>
      </c>
      <c r="E24" s="310">
        <v>4265229</v>
      </c>
      <c r="F24" s="311">
        <v>5834258.002400001</v>
      </c>
      <c r="G24" s="310">
        <v>8666249.133699998</v>
      </c>
      <c r="H24" s="311">
        <v>10425505.19239735</v>
      </c>
      <c r="I24" s="377">
        <v>14304515.222499996</v>
      </c>
      <c r="J24" s="377">
        <v>18095130.717899952</v>
      </c>
      <c r="K24" s="310">
        <v>21167329</v>
      </c>
      <c r="L24" s="395">
        <v>26374940</v>
      </c>
      <c r="M24" s="395"/>
      <c r="N24" s="674">
        <v>34445394</v>
      </c>
      <c r="O24" s="311">
        <v>40322875.51996237</v>
      </c>
      <c r="P24" s="310">
        <v>46545889</v>
      </c>
      <c r="Q24" s="1050">
        <v>53648823</v>
      </c>
      <c r="R24" s="1049">
        <v>61102810</v>
      </c>
      <c r="S24" s="394"/>
      <c r="T24" s="787"/>
      <c r="U24" s="259"/>
      <c r="X24" s="489"/>
    </row>
    <row r="25" spans="1:20" ht="6" customHeight="1" thickBot="1">
      <c r="A25" s="313"/>
      <c r="B25" s="478"/>
      <c r="C25" s="74"/>
      <c r="D25" s="195"/>
      <c r="E25" s="74"/>
      <c r="F25" s="195"/>
      <c r="G25" s="74"/>
      <c r="H25" s="195"/>
      <c r="I25" s="478"/>
      <c r="J25" s="478"/>
      <c r="K25" s="435"/>
      <c r="L25" s="433"/>
      <c r="M25" s="433"/>
      <c r="N25" s="675"/>
      <c r="O25" s="836"/>
      <c r="P25" s="74"/>
      <c r="Q25" s="195"/>
      <c r="R25" s="46"/>
      <c r="S25" s="7"/>
      <c r="T25" s="267"/>
    </row>
    <row r="26" spans="1:20" ht="6" customHeight="1">
      <c r="A26" s="135"/>
      <c r="T26" s="272"/>
    </row>
    <row r="27" spans="1:20" ht="12.75" customHeight="1">
      <c r="A27" s="671" t="s">
        <v>509</v>
      </c>
      <c r="B27" s="196"/>
      <c r="C27" s="196"/>
      <c r="D27" s="196"/>
      <c r="E27" s="196"/>
      <c r="F27" s="196"/>
      <c r="G27" s="196"/>
      <c r="H27" s="196"/>
      <c r="I27" s="196"/>
      <c r="J27" s="196"/>
      <c r="K27" s="196"/>
      <c r="L27" s="196"/>
      <c r="M27" s="196"/>
      <c r="N27" s="487"/>
      <c r="O27" s="487"/>
      <c r="P27" s="30" t="s">
        <v>4</v>
      </c>
      <c r="Q27" s="30"/>
      <c r="R27" s="30"/>
      <c r="S27" s="30"/>
      <c r="T27" s="267"/>
    </row>
    <row r="28" spans="1:254" ht="12.75" customHeight="1">
      <c r="A28" s="280" t="s">
        <v>508</v>
      </c>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7"/>
      <c r="BD28" s="457"/>
      <c r="BE28" s="457"/>
      <c r="BF28" s="457"/>
      <c r="BG28" s="457"/>
      <c r="BH28" s="457"/>
      <c r="BI28" s="457"/>
      <c r="BJ28" s="457"/>
      <c r="BK28" s="457"/>
      <c r="BL28" s="457"/>
      <c r="BM28" s="457"/>
      <c r="BN28" s="457"/>
      <c r="BO28" s="457"/>
      <c r="BP28" s="457"/>
      <c r="BQ28" s="457"/>
      <c r="BR28" s="457"/>
      <c r="BS28" s="457"/>
      <c r="BT28" s="457"/>
      <c r="BU28" s="457"/>
      <c r="BV28" s="457"/>
      <c r="BW28" s="457"/>
      <c r="BX28" s="457"/>
      <c r="BY28" s="457"/>
      <c r="BZ28" s="457"/>
      <c r="CA28" s="457"/>
      <c r="CB28" s="457"/>
      <c r="CC28" s="457"/>
      <c r="CD28" s="457"/>
      <c r="CE28" s="457"/>
      <c r="CF28" s="457"/>
      <c r="CG28" s="457"/>
      <c r="CH28" s="457"/>
      <c r="CI28" s="457"/>
      <c r="CJ28" s="457"/>
      <c r="CK28" s="457"/>
      <c r="CL28" s="457"/>
      <c r="CM28" s="457"/>
      <c r="CN28" s="457"/>
      <c r="CO28" s="457"/>
      <c r="CP28" s="457"/>
      <c r="CQ28" s="457"/>
      <c r="CR28" s="457"/>
      <c r="CS28" s="457"/>
      <c r="CT28" s="457"/>
      <c r="CU28" s="457"/>
      <c r="CV28" s="457"/>
      <c r="CW28" s="457"/>
      <c r="CX28" s="457"/>
      <c r="CY28" s="457"/>
      <c r="CZ28" s="457"/>
      <c r="DA28" s="457"/>
      <c r="DB28" s="457"/>
      <c r="DC28" s="457"/>
      <c r="DD28" s="457"/>
      <c r="DE28" s="457"/>
      <c r="DF28" s="457"/>
      <c r="DG28" s="457"/>
      <c r="DH28" s="457"/>
      <c r="DI28" s="457"/>
      <c r="DJ28" s="457"/>
      <c r="DK28" s="457"/>
      <c r="DL28" s="457"/>
      <c r="DM28" s="457"/>
      <c r="DN28" s="457"/>
      <c r="DO28" s="457"/>
      <c r="DP28" s="457"/>
      <c r="DQ28" s="457"/>
      <c r="DR28" s="457"/>
      <c r="DS28" s="457"/>
      <c r="DT28" s="457"/>
      <c r="DU28" s="457"/>
      <c r="DV28" s="457"/>
      <c r="DW28" s="457"/>
      <c r="DX28" s="457"/>
      <c r="DY28" s="457"/>
      <c r="DZ28" s="457"/>
      <c r="EA28" s="457"/>
      <c r="EB28" s="457"/>
      <c r="EC28" s="457"/>
      <c r="ED28" s="457"/>
      <c r="EE28" s="457"/>
      <c r="EF28" s="457"/>
      <c r="EG28" s="457"/>
      <c r="EH28" s="457"/>
      <c r="EI28" s="457"/>
      <c r="EJ28" s="457"/>
      <c r="EK28" s="457"/>
      <c r="EL28" s="457"/>
      <c r="EM28" s="457"/>
      <c r="EN28" s="457"/>
      <c r="EO28" s="457"/>
      <c r="EP28" s="457"/>
      <c r="EQ28" s="457"/>
      <c r="ER28" s="457"/>
      <c r="ES28" s="457"/>
      <c r="ET28" s="457"/>
      <c r="EU28" s="457"/>
      <c r="EV28" s="457"/>
      <c r="EW28" s="457"/>
      <c r="EX28" s="457"/>
      <c r="EY28" s="457"/>
      <c r="EZ28" s="457"/>
      <c r="FA28" s="457"/>
      <c r="FB28" s="457"/>
      <c r="FC28" s="457"/>
      <c r="FD28" s="457"/>
      <c r="FE28" s="457"/>
      <c r="FF28" s="457"/>
      <c r="FG28" s="457"/>
      <c r="FH28" s="457"/>
      <c r="FI28" s="457"/>
      <c r="FJ28" s="457"/>
      <c r="FK28" s="457"/>
      <c r="FL28" s="457"/>
      <c r="FM28" s="457"/>
      <c r="FN28" s="457"/>
      <c r="FO28" s="457"/>
      <c r="FP28" s="457"/>
      <c r="FQ28" s="457"/>
      <c r="FR28" s="457"/>
      <c r="FS28" s="457"/>
      <c r="FT28" s="457"/>
      <c r="FU28" s="457"/>
      <c r="FV28" s="457"/>
      <c r="FW28" s="457"/>
      <c r="FX28" s="457"/>
      <c r="FY28" s="457"/>
      <c r="FZ28" s="457"/>
      <c r="GA28" s="457"/>
      <c r="GB28" s="457"/>
      <c r="GC28" s="457"/>
      <c r="GD28" s="457"/>
      <c r="GE28" s="457"/>
      <c r="GF28" s="457"/>
      <c r="GG28" s="457"/>
      <c r="GH28" s="457"/>
      <c r="GI28" s="457"/>
      <c r="GJ28" s="457"/>
      <c r="GK28" s="457"/>
      <c r="GL28" s="457"/>
      <c r="GM28" s="457"/>
      <c r="GN28" s="457"/>
      <c r="GO28" s="457"/>
      <c r="GP28" s="457"/>
      <c r="GQ28" s="457"/>
      <c r="GR28" s="457"/>
      <c r="GS28" s="457"/>
      <c r="GT28" s="457"/>
      <c r="GU28" s="457"/>
      <c r="GV28" s="457"/>
      <c r="GW28" s="457"/>
      <c r="GX28" s="457"/>
      <c r="GY28" s="457"/>
      <c r="GZ28" s="457"/>
      <c r="HA28" s="457"/>
      <c r="HB28" s="457"/>
      <c r="HC28" s="457"/>
      <c r="HD28" s="457"/>
      <c r="HE28" s="457"/>
      <c r="HF28" s="457"/>
      <c r="HG28" s="457"/>
      <c r="HH28" s="457"/>
      <c r="HI28" s="457"/>
      <c r="HJ28" s="457"/>
      <c r="HK28" s="457"/>
      <c r="HL28" s="457"/>
      <c r="HM28" s="457"/>
      <c r="HN28" s="457"/>
      <c r="HO28" s="457"/>
      <c r="HP28" s="457"/>
      <c r="HQ28" s="457"/>
      <c r="HR28" s="457"/>
      <c r="HS28" s="457"/>
      <c r="HT28" s="457"/>
      <c r="HU28" s="457"/>
      <c r="HV28" s="457"/>
      <c r="HW28" s="457"/>
      <c r="HX28" s="457"/>
      <c r="HY28" s="457"/>
      <c r="HZ28" s="457"/>
      <c r="IA28" s="457"/>
      <c r="IB28" s="457"/>
      <c r="IC28" s="457"/>
      <c r="ID28" s="457"/>
      <c r="IE28" s="457"/>
      <c r="IF28" s="457"/>
      <c r="IG28" s="457"/>
      <c r="IH28" s="457"/>
      <c r="II28" s="457"/>
      <c r="IJ28" s="457"/>
      <c r="IK28" s="457"/>
      <c r="IL28" s="457"/>
      <c r="IM28" s="457"/>
      <c r="IN28" s="457"/>
      <c r="IO28" s="457"/>
      <c r="IP28" s="457"/>
      <c r="IQ28" s="457"/>
      <c r="IR28" s="457"/>
      <c r="IS28" s="457"/>
      <c r="IT28" s="457"/>
    </row>
    <row r="29" spans="1:254" ht="12.75" customHeight="1">
      <c r="A29" s="61" t="s">
        <v>838</v>
      </c>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7"/>
      <c r="AW29" s="457"/>
      <c r="AX29" s="457"/>
      <c r="AY29" s="457"/>
      <c r="AZ29" s="457"/>
      <c r="BA29" s="457"/>
      <c r="BB29" s="457"/>
      <c r="BC29" s="457"/>
      <c r="BD29" s="457"/>
      <c r="BE29" s="457"/>
      <c r="BF29" s="457"/>
      <c r="BG29" s="457"/>
      <c r="BH29" s="457"/>
      <c r="BI29" s="457"/>
      <c r="BJ29" s="457"/>
      <c r="BK29" s="457"/>
      <c r="BL29" s="457"/>
      <c r="BM29" s="457"/>
      <c r="BN29" s="457"/>
      <c r="BO29" s="457"/>
      <c r="BP29" s="457"/>
      <c r="BQ29" s="457"/>
      <c r="BR29" s="457"/>
      <c r="BS29" s="457"/>
      <c r="BT29" s="457"/>
      <c r="BU29" s="457"/>
      <c r="BV29" s="457"/>
      <c r="BW29" s="457"/>
      <c r="BX29" s="457"/>
      <c r="BY29" s="457"/>
      <c r="BZ29" s="457"/>
      <c r="CA29" s="457"/>
      <c r="CB29" s="457"/>
      <c r="CC29" s="457"/>
      <c r="CD29" s="457"/>
      <c r="CE29" s="457"/>
      <c r="CF29" s="457"/>
      <c r="CG29" s="457"/>
      <c r="CH29" s="457"/>
      <c r="CI29" s="457"/>
      <c r="CJ29" s="457"/>
      <c r="CK29" s="457"/>
      <c r="CL29" s="457"/>
      <c r="CM29" s="457"/>
      <c r="CN29" s="457"/>
      <c r="CO29" s="457"/>
      <c r="CP29" s="457"/>
      <c r="CQ29" s="457"/>
      <c r="CR29" s="457"/>
      <c r="CS29" s="457"/>
      <c r="CT29" s="457"/>
      <c r="CU29" s="457"/>
      <c r="CV29" s="457"/>
      <c r="CW29" s="457"/>
      <c r="CX29" s="457"/>
      <c r="CY29" s="457"/>
      <c r="CZ29" s="457"/>
      <c r="DA29" s="457"/>
      <c r="DB29" s="457"/>
      <c r="DC29" s="457"/>
      <c r="DD29" s="457"/>
      <c r="DE29" s="457"/>
      <c r="DF29" s="457"/>
      <c r="DG29" s="457"/>
      <c r="DH29" s="457"/>
      <c r="DI29" s="457"/>
      <c r="DJ29" s="457"/>
      <c r="DK29" s="457"/>
      <c r="DL29" s="457"/>
      <c r="DM29" s="457"/>
      <c r="DN29" s="457"/>
      <c r="DO29" s="457"/>
      <c r="DP29" s="457"/>
      <c r="DQ29" s="457"/>
      <c r="DR29" s="457"/>
      <c r="DS29" s="457"/>
      <c r="DT29" s="457"/>
      <c r="DU29" s="457"/>
      <c r="DV29" s="457"/>
      <c r="DW29" s="457"/>
      <c r="DX29" s="457"/>
      <c r="DY29" s="457"/>
      <c r="DZ29" s="457"/>
      <c r="EA29" s="457"/>
      <c r="EB29" s="457"/>
      <c r="EC29" s="457"/>
      <c r="ED29" s="457"/>
      <c r="EE29" s="457"/>
      <c r="EF29" s="457"/>
      <c r="EG29" s="457"/>
      <c r="EH29" s="457"/>
      <c r="EI29" s="457"/>
      <c r="EJ29" s="457"/>
      <c r="EK29" s="457"/>
      <c r="EL29" s="457"/>
      <c r="EM29" s="457"/>
      <c r="EN29" s="457"/>
      <c r="EO29" s="457"/>
      <c r="EP29" s="457"/>
      <c r="EQ29" s="457"/>
      <c r="ER29" s="457"/>
      <c r="ES29" s="457"/>
      <c r="ET29" s="457"/>
      <c r="EU29" s="457"/>
      <c r="EV29" s="457"/>
      <c r="EW29" s="457"/>
      <c r="EX29" s="457"/>
      <c r="EY29" s="457"/>
      <c r="EZ29" s="457"/>
      <c r="FA29" s="457"/>
      <c r="FB29" s="457"/>
      <c r="FC29" s="457"/>
      <c r="FD29" s="457"/>
      <c r="FE29" s="457"/>
      <c r="FF29" s="457"/>
      <c r="FG29" s="457"/>
      <c r="FH29" s="457"/>
      <c r="FI29" s="457"/>
      <c r="FJ29" s="457"/>
      <c r="FK29" s="457"/>
      <c r="FL29" s="457"/>
      <c r="FM29" s="457"/>
      <c r="FN29" s="457"/>
      <c r="FO29" s="457"/>
      <c r="FP29" s="457"/>
      <c r="FQ29" s="457"/>
      <c r="FR29" s="457"/>
      <c r="FS29" s="457"/>
      <c r="FT29" s="457"/>
      <c r="FU29" s="457"/>
      <c r="FV29" s="457"/>
      <c r="FW29" s="457"/>
      <c r="FX29" s="457"/>
      <c r="FY29" s="457"/>
      <c r="FZ29" s="457"/>
      <c r="GA29" s="457"/>
      <c r="GB29" s="457"/>
      <c r="GC29" s="457"/>
      <c r="GD29" s="457"/>
      <c r="GE29" s="457"/>
      <c r="GF29" s="457"/>
      <c r="GG29" s="457"/>
      <c r="GH29" s="457"/>
      <c r="GI29" s="457"/>
      <c r="GJ29" s="457"/>
      <c r="GK29" s="457"/>
      <c r="GL29" s="457"/>
      <c r="GM29" s="457"/>
      <c r="GN29" s="457"/>
      <c r="GO29" s="457"/>
      <c r="GP29" s="457"/>
      <c r="GQ29" s="457"/>
      <c r="GR29" s="457"/>
      <c r="GS29" s="457"/>
      <c r="GT29" s="457"/>
      <c r="GU29" s="457"/>
      <c r="GV29" s="457"/>
      <c r="GW29" s="457"/>
      <c r="GX29" s="457"/>
      <c r="GY29" s="457"/>
      <c r="GZ29" s="457"/>
      <c r="HA29" s="457"/>
      <c r="HB29" s="457"/>
      <c r="HC29" s="457"/>
      <c r="HD29" s="457"/>
      <c r="HE29" s="457"/>
      <c r="HF29" s="457"/>
      <c r="HG29" s="457"/>
      <c r="HH29" s="457"/>
      <c r="HI29" s="457"/>
      <c r="HJ29" s="457"/>
      <c r="HK29" s="457"/>
      <c r="HL29" s="457"/>
      <c r="HM29" s="457"/>
      <c r="HN29" s="457"/>
      <c r="HO29" s="457"/>
      <c r="HP29" s="457"/>
      <c r="HQ29" s="457"/>
      <c r="HR29" s="457"/>
      <c r="HS29" s="457"/>
      <c r="HT29" s="457"/>
      <c r="HU29" s="457"/>
      <c r="HV29" s="457"/>
      <c r="HW29" s="457"/>
      <c r="HX29" s="457"/>
      <c r="HY29" s="457"/>
      <c r="HZ29" s="457"/>
      <c r="IA29" s="457"/>
      <c r="IB29" s="457"/>
      <c r="IC29" s="457"/>
      <c r="ID29" s="457"/>
      <c r="IE29" s="457"/>
      <c r="IF29" s="457"/>
      <c r="IG29" s="457"/>
      <c r="IH29" s="457"/>
      <c r="II29" s="457"/>
      <c r="IJ29" s="457"/>
      <c r="IK29" s="457"/>
      <c r="IL29" s="457"/>
      <c r="IM29" s="457"/>
      <c r="IN29" s="457"/>
      <c r="IO29" s="457"/>
      <c r="IP29" s="457"/>
      <c r="IQ29" s="457"/>
      <c r="IR29" s="457"/>
      <c r="IS29" s="457"/>
      <c r="IT29" s="457"/>
    </row>
    <row r="30" spans="1:15" ht="15" customHeight="1">
      <c r="A30" s="112"/>
      <c r="B30" s="196"/>
      <c r="C30" s="196"/>
      <c r="D30" s="196"/>
      <c r="E30" s="196"/>
      <c r="F30" s="196"/>
      <c r="G30" s="196"/>
      <c r="H30" s="196"/>
      <c r="I30" s="196"/>
      <c r="J30" s="196"/>
      <c r="K30" s="196"/>
      <c r="L30" s="196"/>
      <c r="M30" s="196"/>
      <c r="N30" s="196"/>
      <c r="O30" s="196"/>
    </row>
    <row r="31" spans="1:19" ht="13.5" customHeight="1">
      <c r="A31" s="1158" t="s">
        <v>147</v>
      </c>
      <c r="B31" s="1158"/>
      <c r="C31" s="1158"/>
      <c r="D31" s="1158"/>
      <c r="E31" s="1158"/>
      <c r="F31" s="1158"/>
      <c r="G31" s="1158"/>
      <c r="H31" s="1158"/>
      <c r="I31" s="1158"/>
      <c r="J31" s="1158"/>
      <c r="K31" s="1158"/>
      <c r="L31" s="1158"/>
      <c r="M31" s="1158"/>
      <c r="N31" s="1158"/>
      <c r="O31" s="1158"/>
      <c r="P31" s="1131"/>
      <c r="Q31" s="1131"/>
      <c r="R31" s="1131"/>
      <c r="S31" s="200"/>
    </row>
    <row r="32" spans="1:19" ht="13.5" customHeight="1">
      <c r="A32" s="1158" t="s">
        <v>507</v>
      </c>
      <c r="B32" s="1144"/>
      <c r="C32" s="1144"/>
      <c r="D32" s="1144"/>
      <c r="E32" s="1144"/>
      <c r="F32" s="1144"/>
      <c r="G32" s="1144"/>
      <c r="H32" s="1144"/>
      <c r="I32" s="1144"/>
      <c r="J32" s="1144"/>
      <c r="K32" s="1144"/>
      <c r="L32" s="1144"/>
      <c r="M32" s="1144"/>
      <c r="N32" s="1144"/>
      <c r="O32" s="1144"/>
      <c r="P32" s="1131"/>
      <c r="Q32" s="1131"/>
      <c r="R32" s="1131"/>
      <c r="S32" s="200"/>
    </row>
    <row r="33" ht="3" customHeight="1"/>
    <row r="41" spans="21:35" ht="12.75">
      <c r="U41" s="267"/>
      <c r="V41" s="272"/>
      <c r="W41" s="267"/>
      <c r="X41" s="272"/>
      <c r="Y41" s="267"/>
      <c r="Z41" s="272"/>
      <c r="AA41" s="267"/>
      <c r="AB41" s="272"/>
      <c r="AC41" s="267"/>
      <c r="AD41" s="272"/>
      <c r="AE41" s="267"/>
      <c r="AF41" s="272"/>
      <c r="AH41" s="272"/>
      <c r="AI41" s="905"/>
    </row>
    <row r="42" spans="21:35" ht="15">
      <c r="U42" s="309"/>
      <c r="V42" s="309"/>
      <c r="W42" s="309"/>
      <c r="X42" s="309"/>
      <c r="Y42" s="309"/>
      <c r="Z42" s="309"/>
      <c r="AA42" s="309"/>
      <c r="AB42" s="309"/>
      <c r="AC42" s="309"/>
      <c r="AD42" s="309"/>
      <c r="AE42" s="309"/>
      <c r="AF42" s="309"/>
      <c r="AG42" s="309"/>
      <c r="AH42" s="309"/>
      <c r="AI42" s="30"/>
    </row>
    <row r="54" spans="1:19" ht="13.5" customHeight="1">
      <c r="A54" s="1158" t="s">
        <v>148</v>
      </c>
      <c r="B54" s="1158"/>
      <c r="C54" s="1158"/>
      <c r="D54" s="1158"/>
      <c r="E54" s="1158"/>
      <c r="F54" s="1158"/>
      <c r="G54" s="1158"/>
      <c r="H54" s="1158"/>
      <c r="I54" s="1158"/>
      <c r="J54" s="1158"/>
      <c r="K54" s="1158"/>
      <c r="L54" s="1158"/>
      <c r="M54" s="1158"/>
      <c r="N54" s="1158"/>
      <c r="O54" s="1158"/>
      <c r="P54" s="1131"/>
      <c r="Q54" s="1131"/>
      <c r="R54" s="1131"/>
      <c r="S54" s="200"/>
    </row>
    <row r="55" spans="1:19" ht="13.5" customHeight="1">
      <c r="A55" s="1144" t="s">
        <v>866</v>
      </c>
      <c r="B55" s="1144"/>
      <c r="C55" s="1144"/>
      <c r="D55" s="1144"/>
      <c r="E55" s="1144"/>
      <c r="F55" s="1144"/>
      <c r="G55" s="1144"/>
      <c r="H55" s="1144"/>
      <c r="I55" s="1144"/>
      <c r="J55" s="1144"/>
      <c r="K55" s="1144"/>
      <c r="L55" s="1144"/>
      <c r="M55" s="1144"/>
      <c r="N55" s="1144"/>
      <c r="O55" s="1144"/>
      <c r="P55" s="1131"/>
      <c r="Q55" s="1131"/>
      <c r="R55" s="1131"/>
      <c r="S55" s="200"/>
    </row>
    <row r="56" spans="1:15" ht="3" customHeight="1" thickBot="1">
      <c r="A56" s="295"/>
      <c r="B56" s="295"/>
      <c r="C56" s="295"/>
      <c r="D56" s="295"/>
      <c r="E56" s="295"/>
      <c r="F56" s="295"/>
      <c r="G56" s="295"/>
      <c r="H56" s="295"/>
      <c r="I56" s="295"/>
      <c r="J56" s="295"/>
      <c r="K56" s="295"/>
      <c r="L56" s="295"/>
      <c r="M56" s="295"/>
      <c r="N56" s="295"/>
      <c r="O56" s="88"/>
    </row>
    <row r="57" spans="1:19" ht="12.75">
      <c r="A57" s="293"/>
      <c r="B57" s="26"/>
      <c r="C57" s="26"/>
      <c r="D57" s="26"/>
      <c r="E57" s="26"/>
      <c r="F57" s="26"/>
      <c r="G57" s="26"/>
      <c r="H57" s="26"/>
      <c r="I57" s="26"/>
      <c r="J57" s="26"/>
      <c r="K57" s="26"/>
      <c r="L57" s="26"/>
      <c r="M57" s="26"/>
      <c r="P57" s="914"/>
      <c r="Q57" s="914"/>
      <c r="R57" s="1102"/>
      <c r="S57" s="26"/>
    </row>
    <row r="58" spans="1:19" ht="12.75">
      <c r="A58" s="293"/>
      <c r="B58" s="26"/>
      <c r="C58" s="26"/>
      <c r="D58" s="26"/>
      <c r="E58" s="26"/>
      <c r="F58" s="26"/>
      <c r="G58" s="26"/>
      <c r="H58" s="26"/>
      <c r="I58" s="26"/>
      <c r="J58" s="26"/>
      <c r="K58" s="26"/>
      <c r="L58" s="26"/>
      <c r="M58" s="26"/>
      <c r="P58" s="26"/>
      <c r="Q58" s="26"/>
      <c r="R58" s="1103"/>
      <c r="S58" s="26"/>
    </row>
    <row r="59" spans="1:19" ht="12.75">
      <c r="A59" s="293"/>
      <c r="B59" s="26"/>
      <c r="C59" s="26"/>
      <c r="D59" s="26"/>
      <c r="E59" s="26"/>
      <c r="F59" s="26"/>
      <c r="G59" s="26"/>
      <c r="H59" s="26"/>
      <c r="I59" s="26"/>
      <c r="J59" s="26"/>
      <c r="K59" s="26"/>
      <c r="L59" s="26"/>
      <c r="M59" s="26"/>
      <c r="P59" s="26"/>
      <c r="Q59" s="26"/>
      <c r="R59" s="1103"/>
      <c r="S59" s="26"/>
    </row>
    <row r="60" spans="1:19" ht="12.75">
      <c r="A60" s="293"/>
      <c r="B60" s="26"/>
      <c r="C60" s="26"/>
      <c r="D60" s="26"/>
      <c r="E60" s="26"/>
      <c r="F60" s="26"/>
      <c r="G60" s="26"/>
      <c r="H60" s="26"/>
      <c r="I60" s="26"/>
      <c r="J60" s="26"/>
      <c r="K60" s="26"/>
      <c r="L60" s="26"/>
      <c r="M60" s="26"/>
      <c r="P60" s="26"/>
      <c r="Q60" s="26"/>
      <c r="R60" s="1103"/>
      <c r="S60" s="26"/>
    </row>
    <row r="61" spans="1:19" ht="12.75">
      <c r="A61" s="293"/>
      <c r="B61" s="26"/>
      <c r="C61" s="26"/>
      <c r="D61" s="26"/>
      <c r="E61" s="26"/>
      <c r="F61" s="26"/>
      <c r="G61" s="26"/>
      <c r="H61" s="26"/>
      <c r="I61" s="26"/>
      <c r="J61" s="26"/>
      <c r="K61" s="26"/>
      <c r="L61" s="26"/>
      <c r="M61" s="26"/>
      <c r="P61" s="26"/>
      <c r="Q61" s="26"/>
      <c r="R61" s="1103"/>
      <c r="S61" s="26"/>
    </row>
    <row r="62" spans="1:19" ht="12.75">
      <c r="A62" s="293"/>
      <c r="B62" s="26"/>
      <c r="C62" s="26"/>
      <c r="D62" s="26"/>
      <c r="E62" s="26"/>
      <c r="F62" s="26"/>
      <c r="G62" s="26"/>
      <c r="H62" s="26"/>
      <c r="I62" s="26"/>
      <c r="J62" s="26"/>
      <c r="K62" s="26"/>
      <c r="L62" s="26"/>
      <c r="M62" s="26"/>
      <c r="P62" s="26"/>
      <c r="Q62" s="26"/>
      <c r="R62" s="1103"/>
      <c r="S62" s="26"/>
    </row>
    <row r="63" spans="1:19" ht="12.75">
      <c r="A63" s="293"/>
      <c r="B63" s="26"/>
      <c r="C63" s="26"/>
      <c r="D63" s="26"/>
      <c r="E63" s="26"/>
      <c r="F63" s="26"/>
      <c r="G63" s="26"/>
      <c r="H63" s="26"/>
      <c r="I63" s="26"/>
      <c r="J63" s="26"/>
      <c r="K63" s="26"/>
      <c r="L63" s="26"/>
      <c r="M63" s="26"/>
      <c r="P63" s="26"/>
      <c r="Q63" s="26"/>
      <c r="R63" s="1103"/>
      <c r="S63" s="26"/>
    </row>
    <row r="64" spans="1:19" ht="12.75">
      <c r="A64" s="293"/>
      <c r="B64" s="26"/>
      <c r="C64" s="26"/>
      <c r="D64" s="26"/>
      <c r="E64" s="26"/>
      <c r="F64" s="26"/>
      <c r="G64" s="26"/>
      <c r="H64" s="26"/>
      <c r="I64" s="26"/>
      <c r="J64" s="26"/>
      <c r="K64" s="26"/>
      <c r="L64" s="26"/>
      <c r="M64" s="26"/>
      <c r="P64" s="26"/>
      <c r="Q64" s="26"/>
      <c r="R64" s="1103"/>
      <c r="S64" s="26"/>
    </row>
    <row r="65" spans="1:19" ht="12.75">
      <c r="A65" s="293"/>
      <c r="B65" s="26"/>
      <c r="C65" s="26"/>
      <c r="D65" s="26"/>
      <c r="E65" s="26"/>
      <c r="F65" s="26"/>
      <c r="G65" s="26"/>
      <c r="H65" s="26"/>
      <c r="I65" s="26"/>
      <c r="J65" s="26"/>
      <c r="K65" s="26"/>
      <c r="L65" s="26"/>
      <c r="M65" s="26"/>
      <c r="P65" s="26"/>
      <c r="Q65" s="26"/>
      <c r="R65" s="1103"/>
      <c r="S65" s="26"/>
    </row>
    <row r="66" spans="1:19" ht="12.75">
      <c r="A66" s="293"/>
      <c r="B66" s="26"/>
      <c r="C66" s="26"/>
      <c r="D66" s="26"/>
      <c r="E66" s="26"/>
      <c r="F66" s="26"/>
      <c r="G66" s="26"/>
      <c r="H66" s="26"/>
      <c r="I66" s="26"/>
      <c r="J66" s="26"/>
      <c r="K66" s="26"/>
      <c r="L66" s="26"/>
      <c r="M66" s="26"/>
      <c r="P66" s="26"/>
      <c r="Q66" s="26"/>
      <c r="R66" s="1103"/>
      <c r="S66" s="26"/>
    </row>
    <row r="67" spans="1:19" ht="12.75">
      <c r="A67" s="293"/>
      <c r="B67" s="26"/>
      <c r="C67" s="26"/>
      <c r="D67" s="26"/>
      <c r="E67" s="26"/>
      <c r="F67" s="26"/>
      <c r="G67" s="26"/>
      <c r="H67" s="26"/>
      <c r="I67" s="26"/>
      <c r="J67" s="26"/>
      <c r="K67" s="26"/>
      <c r="L67" s="26"/>
      <c r="M67" s="26"/>
      <c r="P67" s="26"/>
      <c r="Q67" s="26"/>
      <c r="R67" s="1103"/>
      <c r="S67" s="26"/>
    </row>
    <row r="68" spans="1:19" ht="12.75">
      <c r="A68" s="293"/>
      <c r="B68" s="26"/>
      <c r="C68" s="26"/>
      <c r="D68" s="26"/>
      <c r="E68" s="26"/>
      <c r="F68" s="26"/>
      <c r="G68" s="26"/>
      <c r="H68" s="26"/>
      <c r="I68" s="26"/>
      <c r="J68" s="26"/>
      <c r="K68" s="26"/>
      <c r="L68" s="26"/>
      <c r="M68" s="26"/>
      <c r="P68" s="26"/>
      <c r="Q68" s="26"/>
      <c r="R68" s="1103"/>
      <c r="S68" s="26"/>
    </row>
    <row r="69" spans="1:19" ht="12.75">
      <c r="A69" s="293"/>
      <c r="B69" s="26"/>
      <c r="C69" s="26"/>
      <c r="D69" s="26"/>
      <c r="E69" s="26"/>
      <c r="F69" s="26"/>
      <c r="G69" s="26"/>
      <c r="H69" s="26"/>
      <c r="I69" s="26"/>
      <c r="J69" s="26"/>
      <c r="K69" s="26"/>
      <c r="L69" s="26"/>
      <c r="M69" s="26"/>
      <c r="P69" s="26"/>
      <c r="Q69" s="26"/>
      <c r="R69" s="1103"/>
      <c r="S69" s="26"/>
    </row>
    <row r="70" spans="1:26" ht="15">
      <c r="A70" s="293"/>
      <c r="B70" s="26"/>
      <c r="C70" s="26"/>
      <c r="D70" s="26"/>
      <c r="E70" s="26"/>
      <c r="F70" s="26"/>
      <c r="G70" s="26"/>
      <c r="H70" s="26"/>
      <c r="I70" s="26"/>
      <c r="J70" s="26"/>
      <c r="K70" s="26"/>
      <c r="L70" s="26"/>
      <c r="M70" s="26"/>
      <c r="P70" s="26"/>
      <c r="Q70" s="26"/>
      <c r="R70" s="1103"/>
      <c r="S70" s="26"/>
      <c r="U70" s="283"/>
      <c r="V70" s="283"/>
      <c r="W70" s="283"/>
      <c r="X70" s="283"/>
      <c r="Y70" s="283"/>
      <c r="Z70" s="597"/>
    </row>
    <row r="71" spans="1:26" ht="12.75">
      <c r="A71" s="293"/>
      <c r="B71" s="26"/>
      <c r="C71" s="26"/>
      <c r="D71" s="26"/>
      <c r="E71" s="26"/>
      <c r="F71" s="26"/>
      <c r="G71" s="26"/>
      <c r="H71" s="26"/>
      <c r="I71" s="26"/>
      <c r="J71" s="26"/>
      <c r="K71" s="26"/>
      <c r="L71" s="26"/>
      <c r="M71" s="26"/>
      <c r="P71" s="26"/>
      <c r="Q71" s="26"/>
      <c r="R71" s="1103"/>
      <c r="S71" s="26"/>
      <c r="U71" s="259"/>
      <c r="V71" s="259"/>
      <c r="W71" s="259"/>
      <c r="X71" s="259"/>
      <c r="Y71" s="259"/>
      <c r="Z71" s="259"/>
    </row>
    <row r="72" spans="1:19" ht="12.75">
      <c r="A72" s="293"/>
      <c r="B72" s="26"/>
      <c r="C72" s="26"/>
      <c r="D72" s="26"/>
      <c r="E72" s="26"/>
      <c r="F72" s="26"/>
      <c r="G72" s="26"/>
      <c r="H72" s="26"/>
      <c r="I72" s="26"/>
      <c r="J72" s="26"/>
      <c r="K72" s="26"/>
      <c r="L72" s="26"/>
      <c r="M72" s="26"/>
      <c r="P72" s="26"/>
      <c r="Q72" s="26"/>
      <c r="R72" s="1103"/>
      <c r="S72" s="26"/>
    </row>
    <row r="73" spans="1:19" ht="12.75">
      <c r="A73" s="293"/>
      <c r="B73" s="26"/>
      <c r="C73" s="26"/>
      <c r="D73" s="26"/>
      <c r="E73" s="26"/>
      <c r="F73" s="26"/>
      <c r="G73" s="26"/>
      <c r="H73" s="26"/>
      <c r="I73" s="26"/>
      <c r="J73" s="26"/>
      <c r="K73" s="26"/>
      <c r="L73" s="26"/>
      <c r="M73" s="26"/>
      <c r="P73" s="26"/>
      <c r="Q73" s="26"/>
      <c r="R73" s="1103"/>
      <c r="S73" s="26"/>
    </row>
    <row r="74" spans="1:19" ht="12.75">
      <c r="A74" s="293"/>
      <c r="B74" s="26"/>
      <c r="C74" s="26"/>
      <c r="D74" s="26"/>
      <c r="E74" s="26"/>
      <c r="F74" s="26"/>
      <c r="G74" s="26"/>
      <c r="H74" s="26"/>
      <c r="I74" s="26"/>
      <c r="J74" s="26"/>
      <c r="K74" s="26"/>
      <c r="L74" s="26"/>
      <c r="M74" s="26"/>
      <c r="P74" s="26"/>
      <c r="Q74" s="26"/>
      <c r="R74" s="1103"/>
      <c r="S74" s="26"/>
    </row>
    <row r="75" spans="1:19" ht="12.75">
      <c r="A75" s="293"/>
      <c r="B75" s="26"/>
      <c r="C75" s="26"/>
      <c r="D75" s="26"/>
      <c r="E75" s="26"/>
      <c r="F75" s="26"/>
      <c r="G75" s="26"/>
      <c r="H75" s="26"/>
      <c r="I75" s="26"/>
      <c r="J75" s="26"/>
      <c r="K75" s="26"/>
      <c r="L75" s="26"/>
      <c r="M75" s="26"/>
      <c r="P75" s="26"/>
      <c r="Q75" s="26"/>
      <c r="R75" s="1103"/>
      <c r="S75" s="26"/>
    </row>
    <row r="76" spans="1:19" ht="13.5" thickBot="1">
      <c r="A76" s="294"/>
      <c r="B76" s="295"/>
      <c r="C76" s="295"/>
      <c r="D76" s="295"/>
      <c r="E76" s="295"/>
      <c r="F76" s="295"/>
      <c r="G76" s="295"/>
      <c r="H76" s="295"/>
      <c r="I76" s="295"/>
      <c r="J76" s="295"/>
      <c r="K76" s="295"/>
      <c r="L76" s="295"/>
      <c r="M76" s="295"/>
      <c r="N76" s="296"/>
      <c r="O76" s="296"/>
      <c r="P76" s="88"/>
      <c r="Q76" s="88"/>
      <c r="R76" s="256"/>
      <c r="S76" s="26"/>
    </row>
    <row r="77" ht="6" customHeight="1"/>
  </sheetData>
  <mergeCells count="30">
    <mergeCell ref="A32:R32"/>
    <mergeCell ref="A54:R54"/>
    <mergeCell ref="A55:R55"/>
    <mergeCell ref="A1:R1"/>
    <mergeCell ref="A2:R2"/>
    <mergeCell ref="A3:R3"/>
    <mergeCell ref="A31:R31"/>
    <mergeCell ref="Q8:Q9"/>
    <mergeCell ref="P6:Q6"/>
    <mergeCell ref="P8:P9"/>
    <mergeCell ref="O8:O9"/>
    <mergeCell ref="N6:O6"/>
    <mergeCell ref="D8:D9"/>
    <mergeCell ref="E8:E9"/>
    <mergeCell ref="J8:J9"/>
    <mergeCell ref="K8:K9"/>
    <mergeCell ref="N8:N9"/>
    <mergeCell ref="H8:H9"/>
    <mergeCell ref="I8:I9"/>
    <mergeCell ref="F8:F9"/>
    <mergeCell ref="R8:R9"/>
    <mergeCell ref="A6:A9"/>
    <mergeCell ref="K6:L6"/>
    <mergeCell ref="L8:L9"/>
    <mergeCell ref="G6:H6"/>
    <mergeCell ref="C6:D6"/>
    <mergeCell ref="E6:F6"/>
    <mergeCell ref="C8:C9"/>
    <mergeCell ref="B8:B9"/>
    <mergeCell ref="G8:G9"/>
  </mergeCells>
  <printOptions horizontalCentered="1"/>
  <pageMargins left="0.5" right="0.5" top="0.6" bottom="0.5" header="0" footer="0.5"/>
  <pageSetup horizontalDpi="1200" verticalDpi="1200" orientation="portrait" scale="6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T56"/>
  <sheetViews>
    <sheetView workbookViewId="0" topLeftCell="A1">
      <selection activeCell="A1" sqref="A1:G1"/>
    </sheetView>
  </sheetViews>
  <sheetFormatPr defaultColWidth="9.140625" defaultRowHeight="12.75"/>
  <cols>
    <col min="1" max="1" width="27.7109375" style="0" customWidth="1"/>
    <col min="2" max="7" width="12.7109375" style="0" customWidth="1"/>
    <col min="8" max="8" width="3.00390625" style="0" customWidth="1"/>
    <col min="9" max="10" width="11.28125" style="0" customWidth="1"/>
    <col min="11" max="11" width="10.140625" style="0" customWidth="1"/>
    <col min="13" max="13" width="6.57421875" style="0" customWidth="1"/>
    <col min="14" max="14" width="6.00390625" style="0" customWidth="1"/>
    <col min="15" max="15" width="14.57421875" style="0" customWidth="1"/>
    <col min="16" max="16" width="13.140625" style="0" customWidth="1"/>
    <col min="17" max="17" width="10.57421875" style="0" customWidth="1"/>
    <col min="18" max="19" width="10.140625" style="0" customWidth="1"/>
  </cols>
  <sheetData>
    <row r="1" spans="1:15" s="805" customFormat="1" ht="18.75">
      <c r="A1" s="1125" t="s">
        <v>69</v>
      </c>
      <c r="B1" s="1125"/>
      <c r="C1" s="1125"/>
      <c r="D1" s="1125"/>
      <c r="E1" s="1125"/>
      <c r="F1" s="1125"/>
      <c r="G1" s="1125"/>
      <c r="H1" s="804"/>
      <c r="I1" s="804"/>
      <c r="J1" s="804"/>
      <c r="K1" s="804"/>
      <c r="L1" s="804"/>
      <c r="M1" s="804"/>
      <c r="N1" s="804"/>
      <c r="O1" s="804"/>
    </row>
    <row r="2" spans="1:15" s="805" customFormat="1" ht="20.25" customHeight="1">
      <c r="A2" s="1126" t="s">
        <v>355</v>
      </c>
      <c r="B2" s="1126"/>
      <c r="C2" s="1126"/>
      <c r="D2" s="1126"/>
      <c r="E2" s="1126"/>
      <c r="F2" s="1126"/>
      <c r="G2" s="1126"/>
      <c r="H2" s="806"/>
      <c r="I2" s="806"/>
      <c r="J2" s="806"/>
      <c r="K2" s="806"/>
      <c r="L2" s="806"/>
      <c r="M2" s="806"/>
      <c r="N2" s="806"/>
      <c r="O2" s="806"/>
    </row>
    <row r="3" spans="1:15" s="431" customFormat="1" ht="19.5">
      <c r="A3" s="1127" t="s">
        <v>867</v>
      </c>
      <c r="B3" s="1127"/>
      <c r="C3" s="1127"/>
      <c r="D3" s="1127"/>
      <c r="E3" s="1127"/>
      <c r="F3" s="1127"/>
      <c r="G3" s="1127"/>
      <c r="H3" s="260"/>
      <c r="I3" s="260"/>
      <c r="J3" s="260"/>
      <c r="K3" s="260"/>
      <c r="L3" s="260"/>
      <c r="M3" s="260"/>
      <c r="N3" s="260"/>
      <c r="O3" s="260"/>
    </row>
    <row r="4" spans="1:7" ht="6" customHeight="1" thickBot="1">
      <c r="A4" s="67"/>
      <c r="B4" s="67"/>
      <c r="C4" s="67"/>
      <c r="D4" s="67"/>
      <c r="E4" s="67"/>
      <c r="F4" s="67"/>
      <c r="G4" s="67"/>
    </row>
    <row r="5" spans="1:7" ht="6" customHeight="1">
      <c r="A5" s="598"/>
      <c r="B5" s="1187" t="s">
        <v>213</v>
      </c>
      <c r="C5" s="599"/>
      <c r="D5" s="600"/>
      <c r="E5" s="600"/>
      <c r="F5" s="600"/>
      <c r="G5" s="601"/>
    </row>
    <row r="6" spans="1:7" ht="54.75" customHeight="1">
      <c r="A6" s="1185" t="s">
        <v>183</v>
      </c>
      <c r="B6" s="1188"/>
      <c r="C6" s="1129" t="s">
        <v>218</v>
      </c>
      <c r="D6" s="1162"/>
      <c r="E6" s="1162"/>
      <c r="F6" s="1162"/>
      <c r="G6" s="1184"/>
    </row>
    <row r="7" spans="1:7" ht="6" customHeight="1">
      <c r="A7" s="1185"/>
      <c r="B7" s="1188"/>
      <c r="C7" s="602"/>
      <c r="D7" s="603"/>
      <c r="E7" s="603"/>
      <c r="F7" s="603"/>
      <c r="G7" s="604"/>
    </row>
    <row r="8" spans="1:7" ht="54.75" customHeight="1">
      <c r="A8" s="1185"/>
      <c r="B8" s="1188"/>
      <c r="C8" s="1190" t="s">
        <v>226</v>
      </c>
      <c r="D8" s="1193" t="s">
        <v>188</v>
      </c>
      <c r="E8" s="1206" t="s">
        <v>189</v>
      </c>
      <c r="F8" s="1193" t="s">
        <v>190</v>
      </c>
      <c r="G8" s="1203" t="s">
        <v>191</v>
      </c>
    </row>
    <row r="9" spans="1:7" ht="54.75" customHeight="1">
      <c r="A9" s="1185"/>
      <c r="B9" s="1188"/>
      <c r="C9" s="1191"/>
      <c r="D9" s="1194"/>
      <c r="E9" s="1207"/>
      <c r="F9" s="1194"/>
      <c r="G9" s="1204"/>
    </row>
    <row r="10" spans="1:7" ht="6" customHeight="1">
      <c r="A10" s="1186"/>
      <c r="B10" s="1189"/>
      <c r="C10" s="1192"/>
      <c r="D10" s="1195"/>
      <c r="E10" s="1208"/>
      <c r="F10" s="1195"/>
      <c r="G10" s="1205"/>
    </row>
    <row r="11" spans="1:7" ht="6" customHeight="1">
      <c r="A11" s="314"/>
      <c r="B11" s="316"/>
      <c r="C11" s="486"/>
      <c r="D11" s="316"/>
      <c r="E11" s="130"/>
      <c r="F11" s="55"/>
      <c r="G11" s="483"/>
    </row>
    <row r="12" spans="1:13" ht="18" customHeight="1">
      <c r="A12" s="42" t="s">
        <v>100</v>
      </c>
      <c r="B12" s="996">
        <v>4134882</v>
      </c>
      <c r="C12" s="997">
        <v>13025758</v>
      </c>
      <c r="D12" s="961">
        <v>10303122</v>
      </c>
      <c r="E12" s="961">
        <v>52373</v>
      </c>
      <c r="F12" s="994" t="s">
        <v>125</v>
      </c>
      <c r="G12" s="1101" t="s">
        <v>125</v>
      </c>
      <c r="H12" s="30"/>
      <c r="I12" s="30"/>
      <c r="J12" s="30"/>
      <c r="K12" s="30"/>
      <c r="L12" s="30"/>
      <c r="M12" s="30"/>
    </row>
    <row r="13" spans="1:13" ht="18" customHeight="1">
      <c r="A13" s="42" t="s">
        <v>184</v>
      </c>
      <c r="B13" s="996">
        <v>639</v>
      </c>
      <c r="C13" s="997">
        <v>317401</v>
      </c>
      <c r="D13" s="961">
        <v>1805</v>
      </c>
      <c r="E13" s="994" t="s">
        <v>125</v>
      </c>
      <c r="F13" s="994" t="s">
        <v>125</v>
      </c>
      <c r="G13" s="998">
        <v>0</v>
      </c>
      <c r="H13" s="30"/>
      <c r="I13" s="30"/>
      <c r="J13" s="30"/>
      <c r="K13" s="30"/>
      <c r="L13" s="30"/>
      <c r="M13" s="30"/>
    </row>
    <row r="14" spans="1:13" ht="18" customHeight="1">
      <c r="A14" s="42" t="s">
        <v>185</v>
      </c>
      <c r="B14" s="996">
        <v>78</v>
      </c>
      <c r="C14" s="997">
        <v>671080</v>
      </c>
      <c r="D14" s="961">
        <v>18740</v>
      </c>
      <c r="E14" s="961">
        <v>5928</v>
      </c>
      <c r="F14" s="961">
        <v>6245</v>
      </c>
      <c r="G14" s="998">
        <v>6651</v>
      </c>
      <c r="H14" s="30"/>
      <c r="I14" s="30"/>
      <c r="J14" s="30"/>
      <c r="K14" s="30"/>
      <c r="L14" s="30"/>
      <c r="M14" s="30"/>
    </row>
    <row r="15" spans="1:13" ht="18" customHeight="1">
      <c r="A15" s="42" t="s">
        <v>179</v>
      </c>
      <c r="B15" s="996">
        <v>468634</v>
      </c>
      <c r="C15" s="997">
        <v>3941006</v>
      </c>
      <c r="D15" s="961">
        <v>26682038</v>
      </c>
      <c r="E15" s="995">
        <v>3246906</v>
      </c>
      <c r="F15" s="994" t="s">
        <v>125</v>
      </c>
      <c r="G15" s="1101" t="s">
        <v>125</v>
      </c>
      <c r="H15" s="30"/>
      <c r="I15" s="30"/>
      <c r="J15" s="30"/>
      <c r="K15" s="30"/>
      <c r="L15" s="30"/>
      <c r="M15" s="30"/>
    </row>
    <row r="16" spans="1:13" ht="18" customHeight="1">
      <c r="A16" s="42" t="s">
        <v>806</v>
      </c>
      <c r="B16" s="999">
        <v>2087</v>
      </c>
      <c r="C16" s="997">
        <v>214373</v>
      </c>
      <c r="D16" s="961">
        <v>646776</v>
      </c>
      <c r="E16" s="961">
        <v>508829</v>
      </c>
      <c r="F16" s="961">
        <v>16292</v>
      </c>
      <c r="G16" s="998">
        <v>14295</v>
      </c>
      <c r="H16" s="30"/>
      <c r="I16" s="30"/>
      <c r="J16" s="30"/>
      <c r="K16" s="30"/>
      <c r="L16" s="30"/>
      <c r="M16" s="30"/>
    </row>
    <row r="17" spans="1:13" ht="18" customHeight="1">
      <c r="A17" s="42" t="s">
        <v>333</v>
      </c>
      <c r="B17" s="996">
        <v>611601</v>
      </c>
      <c r="C17" s="997">
        <v>57202</v>
      </c>
      <c r="D17" s="961">
        <v>0</v>
      </c>
      <c r="E17" s="961">
        <v>0</v>
      </c>
      <c r="F17" s="961">
        <v>0</v>
      </c>
      <c r="G17" s="998">
        <v>0</v>
      </c>
      <c r="H17" s="30"/>
      <c r="I17" s="30"/>
      <c r="J17" s="30"/>
      <c r="K17" s="30"/>
      <c r="L17" s="30"/>
      <c r="M17" s="30"/>
    </row>
    <row r="18" spans="1:13" ht="18" customHeight="1">
      <c r="A18" s="42" t="s">
        <v>186</v>
      </c>
      <c r="B18" s="996">
        <v>32222</v>
      </c>
      <c r="C18" s="997">
        <v>523309</v>
      </c>
      <c r="D18" s="961">
        <v>30061</v>
      </c>
      <c r="E18" s="994" t="s">
        <v>125</v>
      </c>
      <c r="F18" s="994" t="s">
        <v>125</v>
      </c>
      <c r="G18" s="1101" t="s">
        <v>125</v>
      </c>
      <c r="H18" s="30"/>
      <c r="I18" s="30"/>
      <c r="J18" s="30"/>
      <c r="K18" s="30"/>
      <c r="L18" s="30"/>
      <c r="M18" s="30"/>
    </row>
    <row r="19" spans="1:13" ht="18" customHeight="1">
      <c r="A19" s="42" t="s">
        <v>692</v>
      </c>
      <c r="B19" s="996">
        <v>26115423</v>
      </c>
      <c r="C19" s="994" t="s">
        <v>125</v>
      </c>
      <c r="D19" s="994" t="s">
        <v>125</v>
      </c>
      <c r="E19" s="961">
        <v>0</v>
      </c>
      <c r="F19" s="961">
        <v>0</v>
      </c>
      <c r="G19" s="998">
        <v>0</v>
      </c>
      <c r="H19" s="30"/>
      <c r="I19" s="30"/>
      <c r="J19" s="30"/>
      <c r="K19" s="30"/>
      <c r="L19" s="30"/>
      <c r="M19" s="30"/>
    </row>
    <row r="20" spans="1:13" ht="18" customHeight="1">
      <c r="A20" s="42" t="s">
        <v>339</v>
      </c>
      <c r="B20" s="996">
        <v>0</v>
      </c>
      <c r="C20" s="994" t="s">
        <v>125</v>
      </c>
      <c r="D20" s="994" t="s">
        <v>125</v>
      </c>
      <c r="E20" s="961">
        <v>0</v>
      </c>
      <c r="F20" s="994" t="s">
        <v>125</v>
      </c>
      <c r="G20" s="998">
        <v>0</v>
      </c>
      <c r="H20" s="30"/>
      <c r="I20" s="30"/>
      <c r="J20" s="30"/>
      <c r="K20" s="30"/>
      <c r="L20" s="30"/>
      <c r="M20" s="30"/>
    </row>
    <row r="21" spans="1:7" ht="6" customHeight="1">
      <c r="A21" s="42"/>
      <c r="B21" s="922"/>
      <c r="C21" s="923"/>
      <c r="D21" s="924"/>
      <c r="E21" s="924"/>
      <c r="F21" s="924"/>
      <c r="G21" s="925"/>
    </row>
    <row r="22" spans="1:7" ht="6" customHeight="1">
      <c r="A22" s="63"/>
      <c r="B22" s="926"/>
      <c r="C22" s="927"/>
      <c r="D22" s="928"/>
      <c r="E22" s="928"/>
      <c r="F22" s="928"/>
      <c r="G22" s="929"/>
    </row>
    <row r="23" spans="1:20" ht="18" customHeight="1">
      <c r="A23" s="42" t="s">
        <v>101</v>
      </c>
      <c r="B23" s="922">
        <v>31365566</v>
      </c>
      <c r="C23" s="923">
        <v>27944008</v>
      </c>
      <c r="D23" s="924">
        <v>37683911</v>
      </c>
      <c r="E23" s="924">
        <v>3814471</v>
      </c>
      <c r="F23" s="924">
        <v>91983</v>
      </c>
      <c r="G23" s="925">
        <v>21708</v>
      </c>
      <c r="H23" s="489" t="s">
        <v>4</v>
      </c>
      <c r="I23" s="489"/>
      <c r="J23" s="796"/>
      <c r="N23" s="597"/>
      <c r="O23" s="597"/>
      <c r="P23" s="597"/>
      <c r="Q23" s="597"/>
      <c r="R23" s="597"/>
      <c r="S23" s="597"/>
      <c r="T23" s="597"/>
    </row>
    <row r="24" spans="1:7" ht="6" customHeight="1" thickBot="1">
      <c r="A24" s="605"/>
      <c r="B24" s="606"/>
      <c r="C24" s="607"/>
      <c r="D24" s="606"/>
      <c r="E24" s="482"/>
      <c r="F24" s="433"/>
      <c r="G24" s="484"/>
    </row>
    <row r="25" ht="6" customHeight="1">
      <c r="A25" s="135"/>
    </row>
    <row r="26" spans="1:8" ht="15" customHeight="1">
      <c r="A26" s="280" t="s">
        <v>97</v>
      </c>
      <c r="B26" s="280"/>
      <c r="C26" s="625" t="s">
        <v>4</v>
      </c>
      <c r="D26" s="625" t="s">
        <v>4</v>
      </c>
      <c r="E26" s="625" t="s">
        <v>4</v>
      </c>
      <c r="F26" s="625" t="s">
        <v>4</v>
      </c>
      <c r="G26" s="625"/>
      <c r="H26" s="280"/>
    </row>
    <row r="27" spans="1:7" ht="15" customHeight="1">
      <c r="A27" s="61" t="s">
        <v>658</v>
      </c>
      <c r="B27" s="960"/>
      <c r="C27" s="487" t="s">
        <v>4</v>
      </c>
      <c r="D27" s="487" t="s">
        <v>4</v>
      </c>
      <c r="E27" s="487" t="s">
        <v>4</v>
      </c>
      <c r="F27" s="487" t="s">
        <v>4</v>
      </c>
      <c r="G27" s="487" t="s">
        <v>4</v>
      </c>
    </row>
    <row r="28" spans="1:7" ht="15" customHeight="1">
      <c r="A28" s="485"/>
      <c r="B28" s="196"/>
      <c r="C28" s="196"/>
      <c r="D28" s="196"/>
      <c r="E28" s="196"/>
      <c r="F28" s="196"/>
      <c r="G28" s="196"/>
    </row>
    <row r="29" spans="1:7" ht="15" customHeight="1">
      <c r="A29" s="485"/>
      <c r="B29" s="960" t="s">
        <v>4</v>
      </c>
      <c r="C29" s="624" t="s">
        <v>4</v>
      </c>
      <c r="D29" s="196"/>
      <c r="E29" s="196"/>
      <c r="F29" s="196"/>
      <c r="G29" s="196"/>
    </row>
    <row r="30" spans="1:7" ht="18.75">
      <c r="A30" s="1197" t="s">
        <v>151</v>
      </c>
      <c r="B30" s="1198"/>
      <c r="C30" s="1198"/>
      <c r="D30" s="1198"/>
      <c r="E30" s="1198"/>
      <c r="F30" s="1198"/>
      <c r="G30" s="1198"/>
    </row>
    <row r="31" spans="1:15" ht="15.75">
      <c r="A31" s="1199" t="s">
        <v>868</v>
      </c>
      <c r="B31" s="1200"/>
      <c r="C31" s="1200"/>
      <c r="D31" s="1200"/>
      <c r="E31" s="1200"/>
      <c r="F31" s="1200"/>
      <c r="G31" s="1200"/>
      <c r="H31" s="200"/>
      <c r="I31" s="200"/>
      <c r="J31" s="200"/>
      <c r="K31" s="200"/>
      <c r="L31" s="200"/>
      <c r="M31" s="200"/>
      <c r="N31" s="200"/>
      <c r="O31" s="200"/>
    </row>
    <row r="32" spans="1:7" ht="15">
      <c r="A32" s="1201" t="s">
        <v>356</v>
      </c>
      <c r="B32" s="1202"/>
      <c r="C32" s="1202"/>
      <c r="D32" s="1202"/>
      <c r="E32" s="1202"/>
      <c r="F32" s="1202"/>
      <c r="G32" s="1202"/>
    </row>
    <row r="33" spans="1:11" ht="20.25">
      <c r="A33" s="1128"/>
      <c r="B33" s="1128"/>
      <c r="C33" s="1128"/>
      <c r="D33" s="1128"/>
      <c r="E33" s="1128"/>
      <c r="F33" s="1128"/>
      <c r="G33" s="1128"/>
      <c r="K33" s="30"/>
    </row>
    <row r="34" spans="1:15" ht="20.25">
      <c r="A34" s="1196"/>
      <c r="B34" s="1196"/>
      <c r="C34" s="1196"/>
      <c r="D34" s="1196"/>
      <c r="E34" s="1196"/>
      <c r="F34" s="1196"/>
      <c r="G34" s="1196"/>
      <c r="O34" s="30"/>
    </row>
    <row r="35" ht="12.75">
      <c r="O35" s="30"/>
    </row>
    <row r="36" ht="12.75">
      <c r="O36" s="30"/>
    </row>
    <row r="37" spans="11:15" ht="12.75">
      <c r="K37" s="30"/>
      <c r="O37" s="30"/>
    </row>
    <row r="39" ht="12.75">
      <c r="K39" s="30"/>
    </row>
    <row r="56" spans="1:7" ht="20.25">
      <c r="A56" s="1128"/>
      <c r="B56" s="1128"/>
      <c r="C56" s="1128"/>
      <c r="D56" s="1128"/>
      <c r="E56" s="1128"/>
      <c r="F56" s="1128"/>
      <c r="G56" s="1128"/>
    </row>
    <row r="58" ht="6" customHeight="1"/>
    <row r="83" ht="3" customHeight="1"/>
  </sheetData>
  <mergeCells count="17">
    <mergeCell ref="A56:G56"/>
    <mergeCell ref="C8:C10"/>
    <mergeCell ref="D8:D10"/>
    <mergeCell ref="A34:G34"/>
    <mergeCell ref="A30:G30"/>
    <mergeCell ref="A31:G31"/>
    <mergeCell ref="A32:G32"/>
    <mergeCell ref="G8:G10"/>
    <mergeCell ref="E8:E10"/>
    <mergeCell ref="F8:F10"/>
    <mergeCell ref="A1:G1"/>
    <mergeCell ref="A2:G2"/>
    <mergeCell ref="A3:G3"/>
    <mergeCell ref="A33:G33"/>
    <mergeCell ref="C6:G6"/>
    <mergeCell ref="A6:A10"/>
    <mergeCell ref="B5:B10"/>
  </mergeCells>
  <printOptions horizontalCentered="1"/>
  <pageMargins left="0.5" right="0.5" top="0.6" bottom="0.5" header="0" footer="0.5"/>
  <pageSetup fitToHeight="1" fitToWidth="1" horizontalDpi="1200" verticalDpi="1200" orientation="portrait" scale="8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Q44"/>
  <sheetViews>
    <sheetView workbookViewId="0" topLeftCell="A1">
      <selection activeCell="A1" sqref="A1:L1"/>
    </sheetView>
  </sheetViews>
  <sheetFormatPr defaultColWidth="9.140625" defaultRowHeight="12.75"/>
  <cols>
    <col min="1" max="1" width="11.57421875" style="0" customWidth="1"/>
    <col min="2" max="2" width="12.57421875" style="0" customWidth="1"/>
    <col min="3" max="6" width="11.00390625" style="0" customWidth="1"/>
    <col min="7" max="7" width="6.7109375" style="0" customWidth="1"/>
    <col min="8" max="8" width="2.7109375" style="0" customWidth="1"/>
    <col min="9" max="9" width="6.7109375" style="0" customWidth="1"/>
    <col min="10" max="10" width="2.7109375" style="0" customWidth="1"/>
    <col min="11" max="11" width="6.7109375" style="0" customWidth="1"/>
    <col min="12" max="12" width="3.7109375" style="0" customWidth="1"/>
    <col min="13" max="13" width="10.421875" style="0" customWidth="1"/>
    <col min="14" max="14" width="11.421875" style="0" customWidth="1"/>
    <col min="15" max="15" width="10.421875" style="0" customWidth="1"/>
    <col min="16" max="16" width="10.8515625" style="0" customWidth="1"/>
    <col min="17" max="17" width="11.28125" style="0" bestFit="1" customWidth="1"/>
  </cols>
  <sheetData>
    <row r="1" spans="1:15" ht="14.25">
      <c r="A1" s="1228" t="s">
        <v>1347</v>
      </c>
      <c r="B1" s="1228"/>
      <c r="C1" s="1228"/>
      <c r="D1" s="1228"/>
      <c r="E1" s="1228"/>
      <c r="F1" s="1228"/>
      <c r="G1" s="1228"/>
      <c r="H1" s="1228"/>
      <c r="I1" s="1228"/>
      <c r="J1" s="1228"/>
      <c r="K1" s="1228"/>
      <c r="L1" s="1228"/>
      <c r="M1" s="45"/>
      <c r="N1" s="45"/>
      <c r="O1" s="45"/>
    </row>
    <row r="2" spans="1:15" ht="16.5" customHeight="1">
      <c r="A2" s="1229" t="s">
        <v>869</v>
      </c>
      <c r="B2" s="1229"/>
      <c r="C2" s="1229"/>
      <c r="D2" s="1229"/>
      <c r="E2" s="1229"/>
      <c r="F2" s="1229"/>
      <c r="G2" s="1229"/>
      <c r="H2" s="1229"/>
      <c r="I2" s="1229"/>
      <c r="J2" s="1229"/>
      <c r="K2" s="1229"/>
      <c r="L2" s="1229"/>
      <c r="M2" s="807"/>
      <c r="N2" s="807"/>
      <c r="O2" s="807"/>
    </row>
    <row r="3" spans="1:15" ht="12.75">
      <c r="A3" s="1230" t="s">
        <v>216</v>
      </c>
      <c r="B3" s="1230"/>
      <c r="C3" s="1230"/>
      <c r="D3" s="1230"/>
      <c r="E3" s="1230"/>
      <c r="F3" s="1230"/>
      <c r="G3" s="1230"/>
      <c r="H3" s="1230"/>
      <c r="I3" s="1230"/>
      <c r="J3" s="1230"/>
      <c r="K3" s="1230"/>
      <c r="L3" s="1230"/>
      <c r="M3" s="807"/>
      <c r="N3" s="807"/>
      <c r="O3" s="807"/>
    </row>
    <row r="4" spans="1:12" ht="5.25" customHeight="1" thickBot="1">
      <c r="A4" s="75"/>
      <c r="B4" s="76"/>
      <c r="C4" s="76"/>
      <c r="D4" s="76"/>
      <c r="E4" s="76"/>
      <c r="F4" s="76"/>
      <c r="G4" s="76"/>
      <c r="H4" s="76"/>
      <c r="I4" s="76"/>
      <c r="J4" s="76"/>
      <c r="K4" s="76"/>
      <c r="L4" s="66"/>
    </row>
    <row r="5" spans="1:12" ht="15">
      <c r="A5" s="1220" t="s">
        <v>362</v>
      </c>
      <c r="B5" s="1221"/>
      <c r="C5" s="1232" t="s">
        <v>75</v>
      </c>
      <c r="D5" s="1233"/>
      <c r="E5" s="1233"/>
      <c r="F5" s="1234"/>
      <c r="G5" s="1235" t="s">
        <v>76</v>
      </c>
      <c r="H5" s="1236"/>
      <c r="I5" s="1236"/>
      <c r="J5" s="1236"/>
      <c r="K5" s="1236"/>
      <c r="L5" s="1237"/>
    </row>
    <row r="6" spans="1:12" ht="15">
      <c r="A6" s="1222"/>
      <c r="B6" s="1223"/>
      <c r="C6" s="1211" t="s">
        <v>809</v>
      </c>
      <c r="D6" s="538" t="s">
        <v>74</v>
      </c>
      <c r="E6" s="538" t="s">
        <v>103</v>
      </c>
      <c r="F6" s="1213" t="s">
        <v>70</v>
      </c>
      <c r="G6" s="1215" t="s">
        <v>809</v>
      </c>
      <c r="H6" s="1216"/>
      <c r="I6" s="1219" t="s">
        <v>74</v>
      </c>
      <c r="J6" s="1219"/>
      <c r="K6" s="1226" t="s">
        <v>103</v>
      </c>
      <c r="L6" s="1227"/>
    </row>
    <row r="7" spans="1:12" ht="16.5">
      <c r="A7" s="1224"/>
      <c r="B7" s="1225"/>
      <c r="C7" s="1212"/>
      <c r="D7" s="538" t="s">
        <v>99</v>
      </c>
      <c r="E7" s="538" t="s">
        <v>810</v>
      </c>
      <c r="F7" s="1214"/>
      <c r="G7" s="1217"/>
      <c r="H7" s="1218"/>
      <c r="I7" s="1219" t="s">
        <v>99</v>
      </c>
      <c r="J7" s="1219"/>
      <c r="K7" s="1226" t="s">
        <v>810</v>
      </c>
      <c r="L7" s="1231"/>
    </row>
    <row r="8" spans="1:12" ht="6" customHeight="1">
      <c r="A8" s="78"/>
      <c r="B8" s="79"/>
      <c r="C8" s="83"/>
      <c r="D8" s="80"/>
      <c r="E8" s="80"/>
      <c r="F8" s="930"/>
      <c r="G8" s="383"/>
      <c r="H8" s="81"/>
      <c r="I8" s="80"/>
      <c r="J8" s="80"/>
      <c r="K8" s="82"/>
      <c r="L8" s="53"/>
    </row>
    <row r="9" spans="1:17" ht="12.75">
      <c r="A9" s="571" t="s">
        <v>100</v>
      </c>
      <c r="B9" s="36"/>
      <c r="C9" s="1105">
        <v>22121630</v>
      </c>
      <c r="D9" s="1105">
        <v>4554463</v>
      </c>
      <c r="E9" s="1105">
        <v>840078</v>
      </c>
      <c r="F9" s="1106">
        <v>27516171</v>
      </c>
      <c r="G9" s="572">
        <v>80.39984563785563</v>
      </c>
      <c r="H9" s="573" t="s">
        <v>78</v>
      </c>
      <c r="I9" s="574">
        <v>16.552944885314727</v>
      </c>
      <c r="J9" s="575" t="s">
        <v>78</v>
      </c>
      <c r="K9" s="574">
        <v>3.053217214272116</v>
      </c>
      <c r="L9" s="576" t="s">
        <v>78</v>
      </c>
      <c r="M9" s="597"/>
      <c r="O9" s="962"/>
      <c r="P9" s="962"/>
      <c r="Q9" s="962"/>
    </row>
    <row r="10" spans="1:17" ht="12.75">
      <c r="A10" s="571" t="s">
        <v>184</v>
      </c>
      <c r="B10" s="36"/>
      <c r="C10" s="1107" t="s">
        <v>125</v>
      </c>
      <c r="D10" s="1107" t="s">
        <v>125</v>
      </c>
      <c r="E10" s="1105">
        <v>205943</v>
      </c>
      <c r="F10" s="1106">
        <v>319932</v>
      </c>
      <c r="G10" s="1117" t="s">
        <v>123</v>
      </c>
      <c r="H10" s="573"/>
      <c r="I10" s="1107" t="s">
        <v>123</v>
      </c>
      <c r="J10" s="575"/>
      <c r="K10" s="574">
        <v>64.44922905524452</v>
      </c>
      <c r="L10" s="576"/>
      <c r="M10" s="597"/>
      <c r="O10" s="962"/>
      <c r="P10" s="962"/>
      <c r="Q10" s="962"/>
    </row>
    <row r="11" spans="1:17" ht="12.75">
      <c r="A11" s="571" t="s">
        <v>185</v>
      </c>
      <c r="B11" s="36"/>
      <c r="C11" s="1105">
        <v>334730</v>
      </c>
      <c r="D11" s="1105">
        <v>13455</v>
      </c>
      <c r="E11" s="1105">
        <v>360537</v>
      </c>
      <c r="F11" s="1106">
        <v>708722</v>
      </c>
      <c r="G11" s="572">
        <v>47.30183269341918</v>
      </c>
      <c r="H11" s="577"/>
      <c r="I11" s="574">
        <v>1.901371729124832</v>
      </c>
      <c r="J11" s="574"/>
      <c r="K11" s="574">
        <v>50.94870747703304</v>
      </c>
      <c r="L11" s="576"/>
      <c r="M11" s="597"/>
      <c r="O11" s="962"/>
      <c r="P11" s="962"/>
      <c r="Q11" s="962"/>
    </row>
    <row r="12" spans="1:17" ht="12.75">
      <c r="A12" s="571" t="s">
        <v>179</v>
      </c>
      <c r="B12" s="36"/>
      <c r="C12" s="1107" t="s">
        <v>125</v>
      </c>
      <c r="D12" s="1107" t="s">
        <v>125</v>
      </c>
      <c r="E12" s="1105">
        <v>34319043</v>
      </c>
      <c r="F12" s="1106">
        <v>34408553</v>
      </c>
      <c r="G12" s="1117" t="s">
        <v>123</v>
      </c>
      <c r="H12" s="574"/>
      <c r="I12" s="1107" t="s">
        <v>123</v>
      </c>
      <c r="J12" s="575"/>
      <c r="K12" s="574">
        <v>99.73981191313676</v>
      </c>
      <c r="L12" s="576"/>
      <c r="M12" s="597"/>
      <c r="O12" s="962"/>
      <c r="P12" s="962"/>
      <c r="Q12" s="962"/>
    </row>
    <row r="13" spans="1:17" ht="12.75">
      <c r="A13" s="571" t="s">
        <v>806</v>
      </c>
      <c r="B13" s="36"/>
      <c r="C13" s="1105">
        <v>1233079</v>
      </c>
      <c r="D13" s="1105">
        <v>45249</v>
      </c>
      <c r="E13" s="1105">
        <v>124324</v>
      </c>
      <c r="F13" s="1106">
        <v>1402652</v>
      </c>
      <c r="G13" s="572">
        <v>87.94703545472052</v>
      </c>
      <c r="H13" s="574"/>
      <c r="I13" s="574">
        <v>3.227299635538882</v>
      </c>
      <c r="J13" s="575"/>
      <c r="K13" s="574">
        <v>8.867174962733673</v>
      </c>
      <c r="L13" s="576"/>
      <c r="M13" s="597"/>
      <c r="N13" s="597"/>
      <c r="O13" s="962"/>
      <c r="P13" s="962"/>
      <c r="Q13" s="962"/>
    </row>
    <row r="14" spans="1:17" ht="12.75">
      <c r="A14" s="571" t="s">
        <v>333</v>
      </c>
      <c r="B14" s="36"/>
      <c r="C14" s="1105">
        <v>0</v>
      </c>
      <c r="D14" s="1105">
        <v>0</v>
      </c>
      <c r="E14" s="1105">
        <v>668803</v>
      </c>
      <c r="F14" s="1106">
        <v>668803</v>
      </c>
      <c r="G14" s="572">
        <v>0</v>
      </c>
      <c r="H14" s="574"/>
      <c r="I14" s="574">
        <v>0</v>
      </c>
      <c r="J14" s="575"/>
      <c r="K14" s="574">
        <v>100</v>
      </c>
      <c r="L14" s="576"/>
      <c r="M14" s="597"/>
      <c r="O14" s="962"/>
      <c r="P14" s="962"/>
      <c r="Q14" s="962"/>
    </row>
    <row r="15" spans="1:17" ht="12.75">
      <c r="A15" s="571" t="s">
        <v>186</v>
      </c>
      <c r="B15" s="36"/>
      <c r="C15" s="1107" t="s">
        <v>125</v>
      </c>
      <c r="D15" s="1107" t="s">
        <v>125</v>
      </c>
      <c r="E15" s="1105">
        <v>564588</v>
      </c>
      <c r="F15" s="1106">
        <v>586141</v>
      </c>
      <c r="G15" s="1117" t="s">
        <v>123</v>
      </c>
      <c r="H15" s="574"/>
      <c r="I15" s="1107" t="s">
        <v>123</v>
      </c>
      <c r="J15" s="575"/>
      <c r="K15" s="574">
        <v>96.32289841522773</v>
      </c>
      <c r="L15" s="576"/>
      <c r="M15" s="597"/>
      <c r="N15" s="597"/>
      <c r="O15" s="962"/>
      <c r="P15" s="962"/>
      <c r="Q15" s="962"/>
    </row>
    <row r="16" spans="1:17" ht="12.75">
      <c r="A16" s="571" t="s">
        <v>692</v>
      </c>
      <c r="B16" s="36"/>
      <c r="C16" s="1107" t="s">
        <v>125</v>
      </c>
      <c r="D16" s="1107" t="s">
        <v>125</v>
      </c>
      <c r="E16" s="1105">
        <v>6512904</v>
      </c>
      <c r="F16" s="1106">
        <v>35305253</v>
      </c>
      <c r="G16" s="1117" t="s">
        <v>123</v>
      </c>
      <c r="H16" s="574"/>
      <c r="I16" s="1107" t="s">
        <v>123</v>
      </c>
      <c r="J16" s="575"/>
      <c r="K16" s="574">
        <v>18.474633695913884</v>
      </c>
      <c r="L16" s="576"/>
      <c r="M16" s="597"/>
      <c r="O16" s="962"/>
      <c r="P16" s="962"/>
      <c r="Q16" s="962"/>
    </row>
    <row r="17" spans="1:17" ht="12.75">
      <c r="A17" s="571" t="s">
        <v>339</v>
      </c>
      <c r="B17" s="36"/>
      <c r="C17" s="1105">
        <v>0</v>
      </c>
      <c r="D17" s="1105">
        <v>0</v>
      </c>
      <c r="E17" s="1105">
        <v>5420</v>
      </c>
      <c r="F17" s="1106">
        <v>5420</v>
      </c>
      <c r="G17" s="572">
        <v>0</v>
      </c>
      <c r="H17" s="574"/>
      <c r="I17" s="574">
        <v>0</v>
      </c>
      <c r="J17" s="575"/>
      <c r="K17" s="574">
        <v>100</v>
      </c>
      <c r="L17" s="576"/>
      <c r="M17" s="597"/>
      <c r="N17" s="597"/>
      <c r="O17" s="962"/>
      <c r="P17" s="962"/>
      <c r="Q17" s="962"/>
    </row>
    <row r="18" spans="1:17" ht="6" customHeight="1">
      <c r="A18" s="578"/>
      <c r="B18" s="86"/>
      <c r="C18" s="1108"/>
      <c r="D18" s="1105"/>
      <c r="E18" s="1105"/>
      <c r="F18" s="1109"/>
      <c r="G18" s="579"/>
      <c r="H18" s="580"/>
      <c r="I18" s="581"/>
      <c r="J18" s="582"/>
      <c r="K18" s="581"/>
      <c r="L18" s="583"/>
      <c r="O18" s="962"/>
      <c r="P18" s="962"/>
      <c r="Q18" s="962"/>
    </row>
    <row r="19" spans="1:16" ht="23.25" customHeight="1" thickBot="1">
      <c r="A19" s="584" t="s">
        <v>101</v>
      </c>
      <c r="B19" s="570"/>
      <c r="C19" s="1110">
        <v>52489028</v>
      </c>
      <c r="D19" s="1111">
        <v>4830985</v>
      </c>
      <c r="E19" s="1112">
        <v>43601634</v>
      </c>
      <c r="F19" s="1112">
        <v>100921647</v>
      </c>
      <c r="G19" s="585">
        <v>52.03840868536629</v>
      </c>
      <c r="H19" s="586" t="s">
        <v>78</v>
      </c>
      <c r="I19" s="587">
        <v>4.789510900885309</v>
      </c>
      <c r="J19" s="588" t="s">
        <v>78</v>
      </c>
      <c r="K19" s="587">
        <v>43.22731313374219</v>
      </c>
      <c r="L19" s="589" t="s">
        <v>78</v>
      </c>
      <c r="M19" s="597"/>
      <c r="N19" s="597"/>
      <c r="O19" s="597"/>
      <c r="P19" s="597"/>
    </row>
    <row r="20" spans="1:17" ht="6" customHeight="1">
      <c r="A20" s="26"/>
      <c r="B20" s="26"/>
      <c r="C20" s="89"/>
      <c r="D20" s="89" t="s">
        <v>4</v>
      </c>
      <c r="E20" s="89" t="s">
        <v>4</v>
      </c>
      <c r="F20" s="89" t="s">
        <v>4</v>
      </c>
      <c r="G20" s="89"/>
      <c r="H20" s="89"/>
      <c r="I20" s="89"/>
      <c r="J20" s="89"/>
      <c r="K20" s="90"/>
      <c r="Q20" s="796"/>
    </row>
    <row r="21" spans="1:17" ht="15" customHeight="1">
      <c r="A21" s="894" t="s">
        <v>659</v>
      </c>
      <c r="B21" s="26"/>
      <c r="C21" s="89"/>
      <c r="D21" s="89"/>
      <c r="E21" s="796"/>
      <c r="F21" s="89"/>
      <c r="G21" s="574"/>
      <c r="H21" s="89"/>
      <c r="I21" s="574"/>
      <c r="J21" s="89"/>
      <c r="K21" s="90"/>
      <c r="Q21" s="796"/>
    </row>
    <row r="22" spans="1:12" ht="15" customHeight="1">
      <c r="A22" s="26" t="s">
        <v>658</v>
      </c>
      <c r="B22" s="590"/>
      <c r="C22" s="931"/>
      <c r="D22" s="931"/>
      <c r="E22" s="591"/>
      <c r="F22" s="592" t="s">
        <v>4</v>
      </c>
      <c r="G22" s="593"/>
      <c r="H22" s="593"/>
      <c r="I22" s="593"/>
      <c r="J22" s="593"/>
      <c r="K22" s="594"/>
      <c r="L22" s="593"/>
    </row>
    <row r="24" spans="1:12" ht="14.25">
      <c r="A24" s="1209" t="s">
        <v>153</v>
      </c>
      <c r="B24" s="1210"/>
      <c r="C24" s="1210"/>
      <c r="D24" s="1210"/>
      <c r="E24" s="1210"/>
      <c r="F24" s="1210"/>
      <c r="G24" s="1210"/>
      <c r="H24" s="1210"/>
      <c r="I24" s="1210"/>
      <c r="J24" s="1210"/>
      <c r="K24" s="1210"/>
      <c r="L24" s="1210"/>
    </row>
    <row r="25" spans="1:12" ht="14.25">
      <c r="A25" s="1209" t="s">
        <v>870</v>
      </c>
      <c r="B25" s="1210"/>
      <c r="C25" s="1210"/>
      <c r="D25" s="1210"/>
      <c r="E25" s="1210"/>
      <c r="F25" s="1210"/>
      <c r="G25" s="1210"/>
      <c r="H25" s="1210"/>
      <c r="I25" s="1210"/>
      <c r="J25" s="1210"/>
      <c r="K25" s="1210"/>
      <c r="L25" s="1210"/>
    </row>
    <row r="26" ht="12.75" customHeight="1"/>
    <row r="27" ht="12.75" customHeight="1"/>
    <row r="30" spans="1:15" ht="12.75">
      <c r="A30" s="200"/>
      <c r="B30" s="200"/>
      <c r="C30" s="200"/>
      <c r="D30" s="200"/>
      <c r="E30" s="200"/>
      <c r="F30" s="200"/>
      <c r="G30" s="200"/>
      <c r="H30" s="200"/>
      <c r="I30" s="200"/>
      <c r="J30" s="200"/>
      <c r="K30" s="200"/>
      <c r="L30" s="200"/>
      <c r="M30" s="200"/>
      <c r="N30" s="200"/>
      <c r="O30" s="200"/>
    </row>
    <row r="34" spans="14:16" ht="12.75">
      <c r="N34" s="597"/>
      <c r="O34" s="597"/>
      <c r="P34" s="597"/>
    </row>
    <row r="35" ht="12.75">
      <c r="Q35" s="597"/>
    </row>
    <row r="36" spans="14:16" ht="12.75">
      <c r="N36" s="259"/>
      <c r="O36" s="259"/>
      <c r="P36" s="259"/>
    </row>
    <row r="44" ht="12.75">
      <c r="A44" s="22" t="s">
        <v>1392</v>
      </c>
    </row>
  </sheetData>
  <mergeCells count="15">
    <mergeCell ref="A1:L1"/>
    <mergeCell ref="A2:L2"/>
    <mergeCell ref="A3:L3"/>
    <mergeCell ref="I7:J7"/>
    <mergeCell ref="K7:L7"/>
    <mergeCell ref="C5:F5"/>
    <mergeCell ref="G5:L5"/>
    <mergeCell ref="A24:L24"/>
    <mergeCell ref="A25:L25"/>
    <mergeCell ref="C6:C7"/>
    <mergeCell ref="F6:F7"/>
    <mergeCell ref="G6:H7"/>
    <mergeCell ref="I6:J6"/>
    <mergeCell ref="A5:B7"/>
    <mergeCell ref="K6:L6"/>
  </mergeCells>
  <printOptions horizontalCentered="1"/>
  <pageMargins left="0.5" right="0.5" top="0.6" bottom="0.5" header="0" footer="0.5"/>
  <pageSetup fitToHeight="1" fitToWidth="1" horizontalDpi="600" verticalDpi="600" orientation="portrait" r:id="rId2"/>
  <headerFooter alignWithMargins="0">
    <oddHeader xml:space="preserve">&amp;C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32"/>
  <sheetViews>
    <sheetView workbookViewId="0" topLeftCell="A1">
      <selection activeCell="A1" sqref="A1:J1"/>
    </sheetView>
  </sheetViews>
  <sheetFormatPr defaultColWidth="9.140625" defaultRowHeight="12.75"/>
  <cols>
    <col min="9" max="9" width="9.00390625" style="0" customWidth="1"/>
    <col min="10" max="10" width="8.7109375" style="0" customWidth="1"/>
  </cols>
  <sheetData>
    <row r="1" spans="1:15" ht="15.75">
      <c r="A1" s="1144" t="s">
        <v>657</v>
      </c>
      <c r="B1" s="1153"/>
      <c r="C1" s="1153"/>
      <c r="D1" s="1153"/>
      <c r="E1" s="1153"/>
      <c r="F1" s="1153"/>
      <c r="G1" s="1153"/>
      <c r="H1" s="1153"/>
      <c r="I1" s="1153"/>
      <c r="J1" s="1153"/>
      <c r="K1" s="45"/>
      <c r="L1" s="45"/>
      <c r="M1" s="45"/>
      <c r="N1" s="45"/>
      <c r="O1" s="45"/>
    </row>
    <row r="2" spans="1:15" ht="6" customHeight="1">
      <c r="A2" s="897"/>
      <c r="B2" s="45"/>
      <c r="C2" s="45"/>
      <c r="D2" s="45"/>
      <c r="E2" s="45"/>
      <c r="F2" s="45"/>
      <c r="G2" s="45"/>
      <c r="H2" s="45"/>
      <c r="I2" s="45"/>
      <c r="J2" s="45"/>
      <c r="K2" s="45"/>
      <c r="L2" s="45"/>
      <c r="M2" s="45"/>
      <c r="N2" s="45"/>
      <c r="O2" s="45"/>
    </row>
    <row r="3" spans="1:15" ht="49.5" customHeight="1">
      <c r="A3" s="1240" t="s">
        <v>222</v>
      </c>
      <c r="B3" s="1240"/>
      <c r="C3" s="1240"/>
      <c r="D3" s="1240"/>
      <c r="E3" s="1240"/>
      <c r="F3" s="1240"/>
      <c r="G3" s="1240"/>
      <c r="H3" s="1240"/>
      <c r="I3" s="1240"/>
      <c r="J3" s="1240"/>
      <c r="K3" s="260"/>
      <c r="L3" s="260"/>
      <c r="M3" s="260"/>
      <c r="N3" s="260"/>
      <c r="O3" s="260"/>
    </row>
    <row r="4" spans="1:11" ht="6" customHeight="1">
      <c r="A4" s="280"/>
      <c r="B4" s="280"/>
      <c r="C4" s="280"/>
      <c r="D4" s="280"/>
      <c r="E4" s="280"/>
      <c r="F4" s="280"/>
      <c r="G4" s="280"/>
      <c r="H4" s="280"/>
      <c r="I4" s="280"/>
      <c r="J4" s="280"/>
      <c r="K4" s="318"/>
    </row>
    <row r="5" spans="1:13" ht="114.75" customHeight="1">
      <c r="A5" s="1241" t="s">
        <v>221</v>
      </c>
      <c r="B5" s="1241"/>
      <c r="C5" s="1241"/>
      <c r="D5" s="1241"/>
      <c r="E5" s="1241"/>
      <c r="F5" s="1241"/>
      <c r="G5" s="1241"/>
      <c r="H5" s="1241"/>
      <c r="I5" s="1241"/>
      <c r="J5" s="1241"/>
      <c r="K5" s="319"/>
      <c r="L5" s="319"/>
      <c r="M5" s="319"/>
    </row>
    <row r="6" spans="1:12" ht="6" customHeight="1">
      <c r="A6" s="320"/>
      <c r="B6" s="318"/>
      <c r="C6" s="318"/>
      <c r="D6" s="318"/>
      <c r="E6" s="318"/>
      <c r="F6" s="318"/>
      <c r="G6" s="318"/>
      <c r="H6" s="318"/>
      <c r="I6" s="318"/>
      <c r="J6" s="318"/>
      <c r="K6" s="318"/>
      <c r="L6" s="318"/>
    </row>
    <row r="7" spans="1:13" ht="129.75" customHeight="1">
      <c r="A7" s="1241" t="s">
        <v>846</v>
      </c>
      <c r="B7" s="1241"/>
      <c r="C7" s="1241"/>
      <c r="D7" s="1241"/>
      <c r="E7" s="1241"/>
      <c r="F7" s="1241"/>
      <c r="G7" s="1241"/>
      <c r="H7" s="1241"/>
      <c r="I7" s="1241"/>
      <c r="J7" s="1241"/>
      <c r="K7" s="321"/>
      <c r="L7" s="321"/>
      <c r="M7" s="319"/>
    </row>
    <row r="8" spans="1:13" ht="6" customHeight="1">
      <c r="A8" s="896"/>
      <c r="B8" s="896"/>
      <c r="C8" s="896"/>
      <c r="D8" s="896"/>
      <c r="E8" s="896"/>
      <c r="F8" s="896"/>
      <c r="G8" s="896"/>
      <c r="H8" s="896"/>
      <c r="I8" s="896"/>
      <c r="J8" s="896"/>
      <c r="K8" s="321"/>
      <c r="L8" s="321"/>
      <c r="M8" s="319"/>
    </row>
    <row r="9" spans="1:13" ht="15.75">
      <c r="A9" s="1241" t="s">
        <v>812</v>
      </c>
      <c r="B9" s="1240"/>
      <c r="C9" s="1240"/>
      <c r="D9" s="1240"/>
      <c r="E9" s="1240"/>
      <c r="F9" s="1240"/>
      <c r="G9" s="1240"/>
      <c r="H9" s="1240"/>
      <c r="I9" s="1240"/>
      <c r="J9" s="1240"/>
      <c r="K9" s="321"/>
      <c r="L9" s="321"/>
      <c r="M9" s="319"/>
    </row>
    <row r="10" spans="1:13" ht="6" customHeight="1">
      <c r="A10" s="896"/>
      <c r="B10" s="896"/>
      <c r="C10" s="896"/>
      <c r="D10" s="896"/>
      <c r="E10" s="896"/>
      <c r="F10" s="896"/>
      <c r="G10" s="896"/>
      <c r="H10" s="896"/>
      <c r="I10" s="896"/>
      <c r="J10" s="896"/>
      <c r="K10" s="321"/>
      <c r="L10" s="321"/>
      <c r="M10" s="319"/>
    </row>
    <row r="11" spans="1:12" ht="19.5" customHeight="1">
      <c r="A11" s="1238" t="s">
        <v>811</v>
      </c>
      <c r="B11" s="1239"/>
      <c r="C11" s="1239"/>
      <c r="D11" s="1239"/>
      <c r="E11" s="1239"/>
      <c r="F11" s="1239"/>
      <c r="G11" s="1239"/>
      <c r="H11" s="1239"/>
      <c r="I11" s="1239"/>
      <c r="J11" s="1239"/>
      <c r="K11" s="861"/>
      <c r="L11" s="861"/>
    </row>
    <row r="12" spans="1:12" ht="6" customHeight="1">
      <c r="A12" s="490"/>
      <c r="B12" s="895"/>
      <c r="C12" s="895"/>
      <c r="D12" s="895"/>
      <c r="E12" s="895"/>
      <c r="F12" s="895"/>
      <c r="G12" s="895"/>
      <c r="H12" s="895"/>
      <c r="I12" s="895"/>
      <c r="J12" s="895"/>
      <c r="K12" s="861"/>
      <c r="L12" s="861"/>
    </row>
    <row r="13" spans="1:12" ht="49.5" customHeight="1">
      <c r="A13" s="1238" t="s">
        <v>839</v>
      </c>
      <c r="B13" s="1239"/>
      <c r="C13" s="1239"/>
      <c r="D13" s="1239"/>
      <c r="E13" s="1239"/>
      <c r="F13" s="1239"/>
      <c r="G13" s="1239"/>
      <c r="H13" s="1239"/>
      <c r="I13" s="1239"/>
      <c r="J13" s="1239"/>
      <c r="K13" s="861"/>
      <c r="L13" s="861"/>
    </row>
    <row r="32" spans="1:15" ht="12.75">
      <c r="A32" s="200"/>
      <c r="B32" s="200"/>
      <c r="C32" s="200"/>
      <c r="D32" s="200"/>
      <c r="E32" s="200"/>
      <c r="F32" s="200"/>
      <c r="G32" s="200"/>
      <c r="H32" s="200"/>
      <c r="I32" s="200"/>
      <c r="J32" s="200"/>
      <c r="K32" s="200"/>
      <c r="L32" s="200"/>
      <c r="M32" s="200"/>
      <c r="N32" s="200"/>
      <c r="O32" s="200"/>
    </row>
  </sheetData>
  <mergeCells count="7">
    <mergeCell ref="A11:J11"/>
    <mergeCell ref="A13:J13"/>
    <mergeCell ref="A1:J1"/>
    <mergeCell ref="A3:J3"/>
    <mergeCell ref="A5:J5"/>
    <mergeCell ref="A7:J7"/>
    <mergeCell ref="A9:J9"/>
  </mergeCells>
  <printOptions horizontalCentered="1"/>
  <pageMargins left="0.5" right="0.5" top="0.6" bottom="0.5" header="0" footer="0.5"/>
  <pageSetup fitToHeight="1" fitToWidth="1" horizontalDpi="600" verticalDpi="600" orientation="portrait" r:id="rId1"/>
  <headerFooter alignWithMargins="0">
    <oddHeader xml:space="preserve">&amp;C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Z161"/>
  <sheetViews>
    <sheetView workbookViewId="0" topLeftCell="A1">
      <selection activeCell="A1" sqref="A1:M1"/>
    </sheetView>
  </sheetViews>
  <sheetFormatPr defaultColWidth="9.140625" defaultRowHeight="12.75"/>
  <cols>
    <col min="1" max="1" width="21.28125" style="0" customWidth="1"/>
    <col min="2" max="2" width="2.7109375" style="0" customWidth="1"/>
    <col min="3" max="3" width="11.7109375" style="37" customWidth="1"/>
    <col min="4" max="5" width="2.7109375" style="0" customWidth="1"/>
    <col min="6" max="6" width="11.7109375" style="37" customWidth="1"/>
    <col min="7" max="8" width="2.7109375" style="0" customWidth="1"/>
    <col min="9" max="9" width="11.7109375" style="37" customWidth="1"/>
    <col min="10" max="10" width="2.7109375" style="0" customWidth="1"/>
    <col min="11" max="11" width="13.7109375" style="37" customWidth="1"/>
    <col min="12" max="12" width="18.7109375" style="0" hidden="1" customWidth="1"/>
    <col min="13" max="13" width="2.7109375" style="0" customWidth="1"/>
    <col min="14" max="14" width="5.00390625" style="0" customWidth="1"/>
    <col min="16" max="16" width="12.00390625" style="0" customWidth="1"/>
    <col min="17" max="17" width="15.421875" style="0" customWidth="1"/>
    <col min="18" max="18" width="14.7109375" style="0" customWidth="1"/>
    <col min="19" max="19" width="16.7109375" style="0" customWidth="1"/>
    <col min="20" max="20" width="13.140625" style="0" customWidth="1"/>
    <col min="21" max="21" width="8.7109375" style="0" customWidth="1"/>
  </cols>
  <sheetData>
    <row r="1" spans="1:15" ht="15.75">
      <c r="A1" s="1169" t="s">
        <v>214</v>
      </c>
      <c r="B1" s="1169"/>
      <c r="C1" s="1169"/>
      <c r="D1" s="1169"/>
      <c r="E1" s="1169"/>
      <c r="F1" s="1169"/>
      <c r="G1" s="1169"/>
      <c r="H1" s="1169"/>
      <c r="I1" s="1169"/>
      <c r="J1" s="1169"/>
      <c r="K1" s="1169"/>
      <c r="L1" s="1169"/>
      <c r="M1" s="1169"/>
      <c r="N1" s="45"/>
      <c r="O1" s="45"/>
    </row>
    <row r="2" spans="1:15" ht="15.75">
      <c r="A2" s="1172" t="s">
        <v>365</v>
      </c>
      <c r="B2" s="1172"/>
      <c r="C2" s="1172"/>
      <c r="D2" s="1172"/>
      <c r="E2" s="1172"/>
      <c r="F2" s="1172"/>
      <c r="G2" s="1172"/>
      <c r="H2" s="1172"/>
      <c r="I2" s="1172"/>
      <c r="J2" s="1172"/>
      <c r="K2" s="1172"/>
      <c r="L2" s="1172"/>
      <c r="M2" s="1172"/>
      <c r="N2" s="807"/>
      <c r="O2" s="807"/>
    </row>
    <row r="3" spans="1:15" ht="14.25">
      <c r="A3" s="1229" t="s">
        <v>216</v>
      </c>
      <c r="B3" s="1229"/>
      <c r="C3" s="1229"/>
      <c r="D3" s="1229"/>
      <c r="E3" s="1229"/>
      <c r="F3" s="1229"/>
      <c r="G3" s="1229"/>
      <c r="H3" s="1229"/>
      <c r="I3" s="1229"/>
      <c r="J3" s="1229"/>
      <c r="K3" s="1229"/>
      <c r="L3" s="1229"/>
      <c r="M3" s="1229"/>
      <c r="N3" s="260"/>
      <c r="O3" s="260"/>
    </row>
    <row r="4" spans="1:13" ht="7.5" customHeight="1" thickBot="1">
      <c r="A4" s="97"/>
      <c r="B4" s="97"/>
      <c r="C4" s="207"/>
      <c r="D4" s="97"/>
      <c r="E4" s="97"/>
      <c r="F4" s="207"/>
      <c r="G4" s="97"/>
      <c r="H4" s="97"/>
      <c r="I4" s="207"/>
      <c r="J4" s="97"/>
      <c r="K4" s="207"/>
      <c r="L4" s="2"/>
      <c r="M4" s="2"/>
    </row>
    <row r="5" spans="1:13" ht="3" customHeight="1" thickBot="1">
      <c r="A5" s="99"/>
      <c r="B5" s="72"/>
      <c r="C5" s="208"/>
      <c r="D5" s="70"/>
      <c r="E5" s="70"/>
      <c r="F5" s="208"/>
      <c r="G5" s="70"/>
      <c r="H5" s="70"/>
      <c r="I5" s="208"/>
      <c r="J5" s="70"/>
      <c r="K5" s="514"/>
      <c r="L5" s="2"/>
      <c r="M5" s="117"/>
    </row>
    <row r="6" spans="1:13" ht="18" customHeight="1">
      <c r="A6" s="390"/>
      <c r="B6" s="109"/>
      <c r="C6" s="224" t="s">
        <v>3</v>
      </c>
      <c r="D6" s="108"/>
      <c r="E6" s="224"/>
      <c r="F6" s="108" t="s">
        <v>182</v>
      </c>
      <c r="G6" s="224"/>
      <c r="H6" s="108"/>
      <c r="I6" s="1248" t="s">
        <v>172</v>
      </c>
      <c r="J6" s="1249"/>
      <c r="K6" s="384" t="s">
        <v>70</v>
      </c>
      <c r="L6" s="225"/>
      <c r="M6" s="226"/>
    </row>
    <row r="7" spans="1:13" ht="3" customHeight="1">
      <c r="A7" s="44"/>
      <c r="B7" s="111"/>
      <c r="C7" s="209"/>
      <c r="D7" s="96"/>
      <c r="E7" s="96"/>
      <c r="F7" s="209"/>
      <c r="G7" s="96"/>
      <c r="H7" s="96"/>
      <c r="I7" s="209"/>
      <c r="J7" s="96"/>
      <c r="K7" s="385"/>
      <c r="L7" s="115"/>
      <c r="M7" s="118"/>
    </row>
    <row r="8" spans="1:13" ht="3" customHeight="1">
      <c r="A8" s="100"/>
      <c r="B8" s="110"/>
      <c r="C8" s="210"/>
      <c r="D8" s="98"/>
      <c r="E8" s="98"/>
      <c r="F8" s="210"/>
      <c r="G8" s="98"/>
      <c r="H8" s="98"/>
      <c r="I8" s="210"/>
      <c r="J8" s="98"/>
      <c r="K8" s="386"/>
      <c r="L8" s="23"/>
      <c r="M8" s="23"/>
    </row>
    <row r="9" spans="1:15" ht="14.25" customHeight="1">
      <c r="A9" s="629" t="s">
        <v>349</v>
      </c>
      <c r="B9" s="114"/>
      <c r="C9" s="499">
        <v>28</v>
      </c>
      <c r="D9" s="51"/>
      <c r="E9" s="51"/>
      <c r="F9" s="499">
        <v>43</v>
      </c>
      <c r="G9" s="51"/>
      <c r="H9" s="51"/>
      <c r="I9" s="499">
        <v>65</v>
      </c>
      <c r="J9" s="51"/>
      <c r="K9" s="508">
        <v>105</v>
      </c>
      <c r="L9" s="101"/>
      <c r="M9" s="101"/>
      <c r="O9" s="496"/>
    </row>
    <row r="10" spans="1:15" s="7" customFormat="1" ht="3" customHeight="1">
      <c r="A10" s="629"/>
      <c r="B10" s="114"/>
      <c r="C10" s="499"/>
      <c r="D10" s="51"/>
      <c r="E10" s="51"/>
      <c r="F10" s="499"/>
      <c r="G10" s="51"/>
      <c r="H10" s="51"/>
      <c r="I10" s="499"/>
      <c r="J10" s="51"/>
      <c r="K10" s="508"/>
      <c r="L10" s="51"/>
      <c r="M10" s="101"/>
      <c r="O10" s="509"/>
    </row>
    <row r="11" spans="1:15" s="7" customFormat="1" ht="3" customHeight="1">
      <c r="A11" s="630"/>
      <c r="B11" s="326"/>
      <c r="C11" s="498"/>
      <c r="D11" s="105"/>
      <c r="E11" s="105"/>
      <c r="F11" s="498"/>
      <c r="G11" s="105"/>
      <c r="H11" s="105"/>
      <c r="I11" s="498"/>
      <c r="J11" s="105"/>
      <c r="K11" s="492"/>
      <c r="L11" s="105"/>
      <c r="M11" s="227"/>
      <c r="O11" s="509"/>
    </row>
    <row r="12" spans="1:15" ht="14.25" customHeight="1">
      <c r="A12" s="631" t="s">
        <v>343</v>
      </c>
      <c r="B12" s="114"/>
      <c r="C12" s="499">
        <v>47</v>
      </c>
      <c r="D12" s="51"/>
      <c r="E12" s="51"/>
      <c r="F12" s="499">
        <v>36</v>
      </c>
      <c r="G12" s="51"/>
      <c r="H12" s="51"/>
      <c r="I12" s="499">
        <v>75</v>
      </c>
      <c r="J12" s="51"/>
      <c r="K12" s="508">
        <v>116</v>
      </c>
      <c r="L12" s="51"/>
      <c r="M12" s="101"/>
      <c r="O12" s="496"/>
    </row>
    <row r="13" spans="1:15" ht="14.25" customHeight="1">
      <c r="A13" s="631" t="s">
        <v>350</v>
      </c>
      <c r="B13" s="114"/>
      <c r="C13" s="499">
        <v>68</v>
      </c>
      <c r="D13" s="51"/>
      <c r="E13" s="51"/>
      <c r="F13" s="499">
        <v>39</v>
      </c>
      <c r="G13" s="51"/>
      <c r="H13" s="51"/>
      <c r="I13" s="499">
        <v>87</v>
      </c>
      <c r="J13" s="51"/>
      <c r="K13" s="508">
        <v>136</v>
      </c>
      <c r="L13" s="51"/>
      <c r="M13" s="101"/>
      <c r="O13" s="496"/>
    </row>
    <row r="14" spans="1:15" ht="3" customHeight="1">
      <c r="A14" s="631"/>
      <c r="B14" s="114"/>
      <c r="C14" s="499"/>
      <c r="D14" s="51"/>
      <c r="E14" s="51"/>
      <c r="F14" s="499"/>
      <c r="G14" s="51"/>
      <c r="H14" s="51"/>
      <c r="I14" s="499"/>
      <c r="J14" s="51"/>
      <c r="K14" s="508"/>
      <c r="L14" s="51"/>
      <c r="M14" s="101"/>
      <c r="O14" s="496"/>
    </row>
    <row r="15" spans="1:15" ht="3" customHeight="1">
      <c r="A15" s="632"/>
      <c r="B15" s="326"/>
      <c r="C15" s="498"/>
      <c r="D15" s="105"/>
      <c r="E15" s="105"/>
      <c r="F15" s="498"/>
      <c r="G15" s="105"/>
      <c r="H15" s="105"/>
      <c r="I15" s="498"/>
      <c r="J15" s="105"/>
      <c r="K15" s="492"/>
      <c r="L15" s="105"/>
      <c r="M15" s="227"/>
      <c r="O15" s="496"/>
    </row>
    <row r="16" spans="1:15" ht="14.25" customHeight="1">
      <c r="A16" s="631" t="s">
        <v>344</v>
      </c>
      <c r="B16" s="114"/>
      <c r="C16" s="499">
        <v>86</v>
      </c>
      <c r="D16" s="51"/>
      <c r="E16" s="51"/>
      <c r="F16" s="499">
        <v>47</v>
      </c>
      <c r="G16" s="51"/>
      <c r="H16" s="51"/>
      <c r="I16" s="499">
        <v>98</v>
      </c>
      <c r="J16" s="51"/>
      <c r="K16" s="508">
        <v>160</v>
      </c>
      <c r="L16" s="51"/>
      <c r="M16" s="101"/>
      <c r="O16" s="496"/>
    </row>
    <row r="17" spans="1:15" ht="14.25" customHeight="1">
      <c r="A17" s="631" t="s">
        <v>351</v>
      </c>
      <c r="B17" s="114"/>
      <c r="C17" s="499">
        <v>117</v>
      </c>
      <c r="D17" s="51"/>
      <c r="E17" s="51"/>
      <c r="F17" s="499">
        <v>59</v>
      </c>
      <c r="G17" s="51"/>
      <c r="H17" s="51"/>
      <c r="I17" s="499">
        <v>122</v>
      </c>
      <c r="J17" s="51"/>
      <c r="K17" s="508">
        <v>203</v>
      </c>
      <c r="L17" s="51"/>
      <c r="M17" s="101"/>
      <c r="O17" s="496"/>
    </row>
    <row r="18" spans="1:15" s="7" customFormat="1" ht="3" customHeight="1">
      <c r="A18" s="631"/>
      <c r="B18" s="114"/>
      <c r="C18" s="499"/>
      <c r="D18" s="51"/>
      <c r="E18" s="51"/>
      <c r="F18" s="499"/>
      <c r="G18" s="51"/>
      <c r="H18" s="51"/>
      <c r="I18" s="499"/>
      <c r="J18" s="51"/>
      <c r="K18" s="508"/>
      <c r="L18" s="51"/>
      <c r="M18" s="101"/>
      <c r="O18" s="509"/>
    </row>
    <row r="19" spans="1:15" s="7" customFormat="1" ht="3" customHeight="1">
      <c r="A19" s="632"/>
      <c r="B19" s="326"/>
      <c r="C19" s="498"/>
      <c r="D19" s="105"/>
      <c r="E19" s="105"/>
      <c r="F19" s="498"/>
      <c r="G19" s="105"/>
      <c r="H19" s="105"/>
      <c r="I19" s="498"/>
      <c r="J19" s="105"/>
      <c r="K19" s="492"/>
      <c r="L19" s="105"/>
      <c r="M19" s="227"/>
      <c r="O19" s="509"/>
    </row>
    <row r="20" spans="1:15" ht="14.25" customHeight="1">
      <c r="A20" s="629" t="s">
        <v>345</v>
      </c>
      <c r="B20" s="114"/>
      <c r="C20" s="499">
        <v>142</v>
      </c>
      <c r="D20" s="51"/>
      <c r="E20" s="51"/>
      <c r="F20" s="499">
        <v>68</v>
      </c>
      <c r="G20" s="51"/>
      <c r="H20" s="51"/>
      <c r="I20" s="499">
        <v>138</v>
      </c>
      <c r="J20" s="51"/>
      <c r="K20" s="508">
        <v>237</v>
      </c>
      <c r="L20" s="101"/>
      <c r="M20" s="101"/>
      <c r="O20" s="496"/>
    </row>
    <row r="21" spans="1:15" ht="14.25" customHeight="1">
      <c r="A21" s="631" t="s">
        <v>352</v>
      </c>
      <c r="B21" s="114"/>
      <c r="C21" s="499">
        <v>178</v>
      </c>
      <c r="D21" s="51"/>
      <c r="E21" s="51"/>
      <c r="F21" s="499">
        <v>87</v>
      </c>
      <c r="G21" s="51"/>
      <c r="H21" s="51"/>
      <c r="I21" s="499">
        <v>169</v>
      </c>
      <c r="J21" s="51"/>
      <c r="K21" s="508">
        <v>299</v>
      </c>
      <c r="L21" s="101"/>
      <c r="M21" s="101"/>
      <c r="O21" s="496"/>
    </row>
    <row r="22" spans="1:15" s="7" customFormat="1" ht="3" customHeight="1">
      <c r="A22" s="631"/>
      <c r="B22" s="114"/>
      <c r="C22" s="499"/>
      <c r="D22" s="51"/>
      <c r="E22" s="51"/>
      <c r="F22" s="499"/>
      <c r="G22" s="51"/>
      <c r="H22" s="51"/>
      <c r="I22" s="499"/>
      <c r="J22" s="51"/>
      <c r="K22" s="508"/>
      <c r="L22" s="51"/>
      <c r="M22" s="101"/>
      <c r="O22" s="509"/>
    </row>
    <row r="23" spans="1:15" s="7" customFormat="1" ht="3" customHeight="1">
      <c r="A23" s="632"/>
      <c r="B23" s="326"/>
      <c r="C23" s="498"/>
      <c r="D23" s="105"/>
      <c r="E23" s="105"/>
      <c r="F23" s="498"/>
      <c r="G23" s="105"/>
      <c r="H23" s="105"/>
      <c r="I23" s="498"/>
      <c r="J23" s="105"/>
      <c r="K23" s="492"/>
      <c r="L23" s="105"/>
      <c r="M23" s="227"/>
      <c r="O23" s="509"/>
    </row>
    <row r="24" spans="1:15" ht="14.25" customHeight="1">
      <c r="A24" s="631" t="s">
        <v>346</v>
      </c>
      <c r="B24" s="114"/>
      <c r="C24" s="499">
        <v>235</v>
      </c>
      <c r="D24" s="51"/>
      <c r="E24" s="51"/>
      <c r="F24" s="499">
        <v>98</v>
      </c>
      <c r="G24" s="51"/>
      <c r="H24" s="51"/>
      <c r="I24" s="499">
        <v>217</v>
      </c>
      <c r="J24" s="51"/>
      <c r="K24" s="508">
        <v>378</v>
      </c>
      <c r="L24" s="51"/>
      <c r="M24" s="101"/>
      <c r="O24" s="496"/>
    </row>
    <row r="25" spans="1:15" ht="14.25" customHeight="1">
      <c r="A25" s="633" t="s">
        <v>353</v>
      </c>
      <c r="B25" s="114"/>
      <c r="C25" s="499">
        <v>274</v>
      </c>
      <c r="D25" s="51"/>
      <c r="E25" s="51"/>
      <c r="F25" s="499">
        <v>110</v>
      </c>
      <c r="G25" s="51"/>
      <c r="H25" s="51"/>
      <c r="I25" s="499">
        <v>246</v>
      </c>
      <c r="J25" s="51"/>
      <c r="K25" s="508">
        <v>432</v>
      </c>
      <c r="L25" s="51"/>
      <c r="M25" s="101"/>
      <c r="O25" s="496"/>
    </row>
    <row r="26" spans="1:15" s="7" customFormat="1" ht="3" customHeight="1">
      <c r="A26" s="634"/>
      <c r="B26" s="113"/>
      <c r="C26" s="497"/>
      <c r="D26" s="102"/>
      <c r="E26" s="102"/>
      <c r="F26" s="497"/>
      <c r="G26" s="102"/>
      <c r="H26" s="102"/>
      <c r="I26" s="497"/>
      <c r="J26" s="102"/>
      <c r="K26" s="491"/>
      <c r="L26" s="102"/>
      <c r="M26" s="103"/>
      <c r="O26" s="509"/>
    </row>
    <row r="27" spans="1:15" s="7" customFormat="1" ht="3" customHeight="1">
      <c r="A27" s="633"/>
      <c r="B27" s="112"/>
      <c r="C27" s="499"/>
      <c r="D27" s="51"/>
      <c r="E27" s="51"/>
      <c r="F27" s="499"/>
      <c r="G27" s="51"/>
      <c r="H27" s="51"/>
      <c r="I27" s="499"/>
      <c r="J27" s="51"/>
      <c r="K27" s="508"/>
      <c r="L27" s="51"/>
      <c r="M27" s="101"/>
      <c r="O27" s="509"/>
    </row>
    <row r="28" spans="1:15" ht="14.25" customHeight="1">
      <c r="A28" s="631" t="s">
        <v>347</v>
      </c>
      <c r="B28" s="112"/>
      <c r="C28" s="499">
        <v>298</v>
      </c>
      <c r="D28" s="51"/>
      <c r="E28" s="51"/>
      <c r="F28" s="499">
        <v>129</v>
      </c>
      <c r="G28" s="51"/>
      <c r="H28" s="51"/>
      <c r="I28" s="499">
        <v>281</v>
      </c>
      <c r="J28" s="51"/>
      <c r="K28" s="508">
        <v>485</v>
      </c>
      <c r="L28" s="51"/>
      <c r="M28" s="101"/>
      <c r="O28" s="496"/>
    </row>
    <row r="29" spans="1:15" ht="14.25" customHeight="1">
      <c r="A29" s="631" t="s">
        <v>354</v>
      </c>
      <c r="B29" s="112"/>
      <c r="C29" s="499">
        <v>352</v>
      </c>
      <c r="D29" s="51"/>
      <c r="E29" s="51"/>
      <c r="F29" s="499">
        <v>147</v>
      </c>
      <c r="G29" s="51"/>
      <c r="H29" s="51"/>
      <c r="I29" s="499">
        <v>312</v>
      </c>
      <c r="J29" s="51"/>
      <c r="K29" s="508">
        <v>552</v>
      </c>
      <c r="L29" s="51"/>
      <c r="M29" s="101"/>
      <c r="O29" s="496"/>
    </row>
    <row r="30" spans="1:15" s="7" customFormat="1" ht="3" customHeight="1" thickBot="1">
      <c r="A30" s="631"/>
      <c r="B30" s="112"/>
      <c r="C30" s="499"/>
      <c r="D30" s="51"/>
      <c r="E30" s="51"/>
      <c r="F30" s="499"/>
      <c r="G30" s="51"/>
      <c r="H30" s="51"/>
      <c r="I30" s="499"/>
      <c r="J30" s="51"/>
      <c r="K30" s="508"/>
      <c r="L30" s="51"/>
      <c r="M30" s="101"/>
      <c r="O30" s="509"/>
    </row>
    <row r="31" spans="1:15" s="7" customFormat="1" ht="3" customHeight="1" thickTop="1">
      <c r="A31" s="815"/>
      <c r="B31" s="816"/>
      <c r="C31" s="620"/>
      <c r="D31" s="621"/>
      <c r="E31" s="621"/>
      <c r="F31" s="620"/>
      <c r="G31" s="621"/>
      <c r="H31" s="621"/>
      <c r="I31" s="620"/>
      <c r="J31" s="621"/>
      <c r="K31" s="622"/>
      <c r="L31" s="621"/>
      <c r="M31" s="623"/>
      <c r="N31" s="426"/>
      <c r="O31" s="817"/>
    </row>
    <row r="32" spans="1:19" ht="14.25" customHeight="1">
      <c r="A32" s="631" t="s">
        <v>348</v>
      </c>
      <c r="B32" s="114"/>
      <c r="C32" s="499">
        <v>758</v>
      </c>
      <c r="D32" s="51"/>
      <c r="E32" s="51"/>
      <c r="F32" s="499">
        <v>227</v>
      </c>
      <c r="G32" s="51"/>
      <c r="H32" s="51"/>
      <c r="I32" s="499">
        <v>779</v>
      </c>
      <c r="J32" s="51"/>
      <c r="K32" s="508">
        <v>1270</v>
      </c>
      <c r="L32" s="51"/>
      <c r="M32" s="101"/>
      <c r="O32" s="496"/>
      <c r="Q32" s="678"/>
      <c r="R32" s="678"/>
      <c r="S32" s="679"/>
    </row>
    <row r="33" spans="1:19" ht="14.25" customHeight="1">
      <c r="A33" s="631" t="s">
        <v>357</v>
      </c>
      <c r="B33" s="114"/>
      <c r="C33" s="499">
        <v>820</v>
      </c>
      <c r="D33" s="51" t="s">
        <v>4</v>
      </c>
      <c r="E33" s="51" t="s">
        <v>4</v>
      </c>
      <c r="F33" s="499">
        <v>242</v>
      </c>
      <c r="G33" s="51"/>
      <c r="H33" s="51"/>
      <c r="I33" s="499">
        <v>835</v>
      </c>
      <c r="J33" s="51"/>
      <c r="K33" s="508">
        <v>1347</v>
      </c>
      <c r="L33" s="51"/>
      <c r="M33" s="101"/>
      <c r="O33" s="496"/>
      <c r="Q33" s="678"/>
      <c r="R33" s="678"/>
      <c r="S33" s="679"/>
    </row>
    <row r="34" spans="1:19" ht="3" customHeight="1">
      <c r="A34" s="840"/>
      <c r="B34" s="841"/>
      <c r="C34" s="497"/>
      <c r="D34" s="102"/>
      <c r="E34" s="102"/>
      <c r="F34" s="497"/>
      <c r="G34" s="102"/>
      <c r="H34" s="102"/>
      <c r="I34" s="497"/>
      <c r="J34" s="102"/>
      <c r="K34" s="491"/>
      <c r="L34" s="102"/>
      <c r="M34" s="103"/>
      <c r="O34" s="496"/>
      <c r="Q34" s="678"/>
      <c r="R34" s="678"/>
      <c r="S34" s="679"/>
    </row>
    <row r="35" spans="1:19" ht="3" customHeight="1">
      <c r="A35" s="839"/>
      <c r="B35" s="114"/>
      <c r="C35" s="499"/>
      <c r="D35" s="51"/>
      <c r="E35" s="51"/>
      <c r="F35" s="499"/>
      <c r="G35" s="51"/>
      <c r="H35" s="51"/>
      <c r="I35" s="499"/>
      <c r="J35" s="51"/>
      <c r="K35" s="508"/>
      <c r="L35" s="51"/>
      <c r="M35" s="101"/>
      <c r="O35" s="496"/>
      <c r="Q35" s="678"/>
      <c r="R35" s="678"/>
      <c r="S35" s="679"/>
    </row>
    <row r="36" spans="1:19" ht="14.25" customHeight="1">
      <c r="A36" s="842" t="s">
        <v>511</v>
      </c>
      <c r="B36" s="114"/>
      <c r="C36" s="499">
        <v>833</v>
      </c>
      <c r="D36" s="51" t="s">
        <v>4</v>
      </c>
      <c r="E36" s="51" t="s">
        <v>4</v>
      </c>
      <c r="F36" s="499">
        <v>254</v>
      </c>
      <c r="G36" s="51"/>
      <c r="H36" s="51"/>
      <c r="I36" s="499">
        <v>814</v>
      </c>
      <c r="J36" s="51"/>
      <c r="K36" s="508">
        <v>1326</v>
      </c>
      <c r="L36" s="51"/>
      <c r="M36" s="101"/>
      <c r="O36" s="230"/>
      <c r="P36" s="230"/>
      <c r="Q36" s="230"/>
      <c r="R36" s="230"/>
      <c r="S36" s="679"/>
    </row>
    <row r="37" spans="1:19" ht="14.25" customHeight="1">
      <c r="A37" s="631" t="s">
        <v>694</v>
      </c>
      <c r="B37" s="114"/>
      <c r="C37" s="499">
        <v>857</v>
      </c>
      <c r="D37" s="499" t="s">
        <v>4</v>
      </c>
      <c r="E37" s="499"/>
      <c r="F37" s="499">
        <v>279</v>
      </c>
      <c r="G37" s="499"/>
      <c r="H37" s="499"/>
      <c r="I37" s="499">
        <v>880</v>
      </c>
      <c r="J37" s="499"/>
      <c r="K37" s="508">
        <v>1394</v>
      </c>
      <c r="L37" s="51"/>
      <c r="M37" s="101"/>
      <c r="O37" s="230"/>
      <c r="P37" s="230"/>
      <c r="Q37" s="230"/>
      <c r="R37" s="230"/>
      <c r="S37" s="679"/>
    </row>
    <row r="38" spans="1:13" ht="3" customHeight="1">
      <c r="A38" s="1051"/>
      <c r="B38" s="1052"/>
      <c r="C38" s="1053"/>
      <c r="D38" s="102"/>
      <c r="E38" s="102"/>
      <c r="F38" s="1053"/>
      <c r="G38" s="102"/>
      <c r="H38" s="102"/>
      <c r="I38" s="1053"/>
      <c r="J38" s="102"/>
      <c r="K38" s="1054"/>
      <c r="L38" s="1055"/>
      <c r="M38" s="1056"/>
    </row>
    <row r="39" spans="1:19" ht="3" customHeight="1">
      <c r="A39" s="839"/>
      <c r="B39" s="114"/>
      <c r="C39" s="499"/>
      <c r="D39" s="51"/>
      <c r="E39" s="51"/>
      <c r="F39" s="499"/>
      <c r="G39" s="51"/>
      <c r="H39" s="51"/>
      <c r="I39" s="499"/>
      <c r="J39" s="51"/>
      <c r="K39" s="508"/>
      <c r="L39" s="51"/>
      <c r="M39" s="101"/>
      <c r="O39" s="496"/>
      <c r="Q39" s="678"/>
      <c r="R39" s="678"/>
      <c r="S39" s="679"/>
    </row>
    <row r="40" spans="1:19" ht="14.25" customHeight="1">
      <c r="A40" s="842" t="s">
        <v>861</v>
      </c>
      <c r="B40" s="114"/>
      <c r="C40" s="499">
        <v>857</v>
      </c>
      <c r="D40" s="51"/>
      <c r="E40" s="51"/>
      <c r="F40" s="499">
        <v>282</v>
      </c>
      <c r="G40" s="51"/>
      <c r="H40" s="51"/>
      <c r="I40" s="499">
        <v>860</v>
      </c>
      <c r="J40" s="51"/>
      <c r="K40" s="508">
        <v>1360</v>
      </c>
      <c r="L40" s="51"/>
      <c r="M40" s="101"/>
      <c r="O40" s="230"/>
      <c r="P40" s="230"/>
      <c r="Q40" s="230"/>
      <c r="R40" s="230"/>
      <c r="S40" s="679"/>
    </row>
    <row r="41" spans="1:13" ht="3" customHeight="1" thickBot="1">
      <c r="A41" s="106"/>
      <c r="B41" s="513"/>
      <c r="C41" s="211"/>
      <c r="D41" s="51"/>
      <c r="E41" s="51"/>
      <c r="F41" s="217"/>
      <c r="G41" s="51"/>
      <c r="H41" s="51"/>
      <c r="I41" s="217"/>
      <c r="J41" s="51"/>
      <c r="K41" s="387"/>
      <c r="L41" s="116"/>
      <c r="M41" s="131"/>
    </row>
    <row r="42" spans="1:13" ht="14.25" customHeight="1" thickBot="1">
      <c r="A42" s="1245"/>
      <c r="B42" s="1245"/>
      <c r="C42" s="1246"/>
      <c r="D42" s="1246"/>
      <c r="E42" s="1246"/>
      <c r="F42" s="1246"/>
      <c r="G42" s="1246"/>
      <c r="H42" s="1246"/>
      <c r="I42" s="1246"/>
      <c r="J42" s="1246"/>
      <c r="K42" s="1246"/>
      <c r="L42" s="104"/>
      <c r="M42" s="51"/>
    </row>
    <row r="43" spans="1:13" ht="30" customHeight="1">
      <c r="A43" s="1247" t="s">
        <v>845</v>
      </c>
      <c r="B43" s="1130"/>
      <c r="C43" s="1130"/>
      <c r="D43" s="1130"/>
      <c r="E43" s="1130"/>
      <c r="F43" s="1130"/>
      <c r="G43" s="1130"/>
      <c r="H43" s="1130"/>
      <c r="I43" s="1130"/>
      <c r="J43" s="1130"/>
      <c r="K43" s="1130"/>
      <c r="L43" s="1130"/>
      <c r="M43" s="1130"/>
    </row>
    <row r="44" spans="1:13" ht="15.75">
      <c r="A44" s="1243" t="s">
        <v>513</v>
      </c>
      <c r="B44" s="1244"/>
      <c r="C44" s="1244"/>
      <c r="D44" s="1244"/>
      <c r="E44" s="1244"/>
      <c r="F44" s="1244"/>
      <c r="G44" s="1244"/>
      <c r="H44" s="1244"/>
      <c r="I44" s="1244"/>
      <c r="J44" s="1244"/>
      <c r="K44" s="1244"/>
      <c r="L44" s="1244"/>
      <c r="M44" s="107"/>
    </row>
    <row r="45" spans="1:13" ht="24.75" customHeight="1">
      <c r="A45" s="490"/>
      <c r="B45" s="107"/>
      <c r="C45" s="107"/>
      <c r="D45" s="107"/>
      <c r="E45" s="107"/>
      <c r="F45" s="107"/>
      <c r="G45" s="107"/>
      <c r="H45" s="107"/>
      <c r="I45" s="107"/>
      <c r="J45" s="107"/>
      <c r="K45" s="107"/>
      <c r="L45" s="107"/>
      <c r="M45" s="107"/>
    </row>
    <row r="46" spans="1:13" ht="15.75">
      <c r="A46" s="1158" t="s">
        <v>220</v>
      </c>
      <c r="B46" s="1200"/>
      <c r="C46" s="1200"/>
      <c r="D46" s="1200"/>
      <c r="E46" s="1200"/>
      <c r="F46" s="1200"/>
      <c r="G46" s="1200"/>
      <c r="H46" s="1200"/>
      <c r="I46" s="1200"/>
      <c r="J46" s="1200"/>
      <c r="K46" s="1200"/>
      <c r="L46" s="1200"/>
      <c r="M46" s="1200"/>
    </row>
    <row r="47" spans="1:13" ht="15.75">
      <c r="A47" s="1150" t="s">
        <v>506</v>
      </c>
      <c r="B47" s="1150"/>
      <c r="C47" s="1150"/>
      <c r="D47" s="1150"/>
      <c r="E47" s="1150"/>
      <c r="F47" s="1150"/>
      <c r="G47" s="1150"/>
      <c r="H47" s="1150"/>
      <c r="I47" s="1150"/>
      <c r="J47" s="1150"/>
      <c r="K47" s="1150"/>
      <c r="L47" s="1150"/>
      <c r="M47" s="1150"/>
    </row>
    <row r="48" spans="1:26" ht="12.75">
      <c r="A48" s="3"/>
      <c r="B48" s="3"/>
      <c r="C48" s="212"/>
      <c r="D48" s="4"/>
      <c r="E48" s="4"/>
      <c r="F48" s="212"/>
      <c r="G48" s="4"/>
      <c r="H48" s="4"/>
      <c r="I48" s="212"/>
      <c r="J48" s="4"/>
      <c r="K48" s="212"/>
      <c r="L48" s="5"/>
      <c r="M48" s="4"/>
      <c r="P48" s="37"/>
      <c r="S48" s="37"/>
      <c r="T48" s="37"/>
      <c r="W48" s="37"/>
      <c r="Z48" s="37"/>
    </row>
    <row r="49" spans="1:15" ht="12.75">
      <c r="A49" s="3"/>
      <c r="B49" s="3"/>
      <c r="C49" s="212"/>
      <c r="D49" s="4"/>
      <c r="E49" s="4"/>
      <c r="F49" s="212"/>
      <c r="G49" s="4"/>
      <c r="H49" s="4"/>
      <c r="I49" s="212"/>
      <c r="J49" s="4"/>
      <c r="K49" s="212"/>
      <c r="L49" s="4"/>
      <c r="M49" s="4"/>
      <c r="O49" s="496"/>
    </row>
    <row r="50" spans="1:15" ht="12.75">
      <c r="A50" s="14"/>
      <c r="B50" s="14"/>
      <c r="C50" s="212"/>
      <c r="D50" s="4"/>
      <c r="E50" s="4"/>
      <c r="F50" s="212"/>
      <c r="G50" s="4"/>
      <c r="H50" s="4"/>
      <c r="I50" s="212"/>
      <c r="J50" s="4"/>
      <c r="K50" s="212"/>
      <c r="L50" s="4"/>
      <c r="M50" s="4"/>
      <c r="O50" s="496"/>
    </row>
    <row r="51" spans="1:15" ht="12.75">
      <c r="A51" s="15"/>
      <c r="B51" s="15"/>
      <c r="C51" s="212"/>
      <c r="D51" s="4"/>
      <c r="E51" s="4"/>
      <c r="F51" s="212"/>
      <c r="G51" s="4"/>
      <c r="H51" s="4"/>
      <c r="I51" s="212"/>
      <c r="J51" s="4"/>
      <c r="K51" s="212"/>
      <c r="L51" s="4"/>
      <c r="M51" s="4"/>
      <c r="O51" s="496"/>
    </row>
    <row r="52" spans="1:15" ht="12.75">
      <c r="A52" s="3"/>
      <c r="B52" s="3"/>
      <c r="C52" s="212"/>
      <c r="D52" s="4"/>
      <c r="E52" s="4"/>
      <c r="F52" s="212"/>
      <c r="G52" s="4"/>
      <c r="H52" s="4"/>
      <c r="I52" s="212"/>
      <c r="J52" s="4"/>
      <c r="K52" s="212"/>
      <c r="L52" s="4"/>
      <c r="M52" s="4"/>
      <c r="O52" s="496"/>
    </row>
    <row r="53" spans="1:15" ht="12.75">
      <c r="A53" s="7"/>
      <c r="B53" s="7"/>
      <c r="C53" s="213"/>
      <c r="D53" s="16"/>
      <c r="E53" s="16"/>
      <c r="F53" s="213"/>
      <c r="G53" s="16"/>
      <c r="H53" s="16"/>
      <c r="I53" s="213"/>
      <c r="J53" s="16"/>
      <c r="K53" s="213"/>
      <c r="L53" s="16"/>
      <c r="M53" s="16"/>
      <c r="O53" s="496"/>
    </row>
    <row r="54" spans="1:15" ht="12.75">
      <c r="A54" s="7"/>
      <c r="B54" s="7"/>
      <c r="C54" s="213"/>
      <c r="D54" s="16"/>
      <c r="E54" s="16"/>
      <c r="F54" s="213"/>
      <c r="G54" s="16"/>
      <c r="H54" s="16"/>
      <c r="I54" s="213"/>
      <c r="J54" s="16"/>
      <c r="K54" s="213"/>
      <c r="L54" s="16"/>
      <c r="M54" s="16"/>
      <c r="O54" s="496"/>
    </row>
    <row r="55" spans="1:15" ht="12.75">
      <c r="A55" s="7"/>
      <c r="B55" s="7"/>
      <c r="C55" s="213"/>
      <c r="D55" s="16"/>
      <c r="E55" s="16"/>
      <c r="F55" s="213"/>
      <c r="G55" s="16"/>
      <c r="H55" s="16"/>
      <c r="I55" s="213"/>
      <c r="J55" s="16"/>
      <c r="K55" s="213"/>
      <c r="L55" s="16"/>
      <c r="M55" s="16"/>
      <c r="O55" s="496"/>
    </row>
    <row r="56" spans="1:15" ht="12.75">
      <c r="A56" s="7"/>
      <c r="B56" s="7"/>
      <c r="C56" s="213"/>
      <c r="D56" s="16"/>
      <c r="E56" s="16"/>
      <c r="F56" s="213"/>
      <c r="G56" s="16"/>
      <c r="H56" s="16"/>
      <c r="I56" s="213"/>
      <c r="J56" s="16"/>
      <c r="K56" s="213"/>
      <c r="L56" s="16"/>
      <c r="M56" s="16"/>
      <c r="O56" s="496"/>
    </row>
    <row r="57" spans="1:15" ht="12.75">
      <c r="A57" s="7"/>
      <c r="B57" s="7"/>
      <c r="C57" s="213"/>
      <c r="D57" s="16"/>
      <c r="E57" s="16"/>
      <c r="F57" s="213"/>
      <c r="G57" s="16"/>
      <c r="H57" s="16"/>
      <c r="I57" s="213"/>
      <c r="J57" s="16"/>
      <c r="K57" s="213"/>
      <c r="L57" s="16"/>
      <c r="M57" s="16"/>
      <c r="O57" s="496"/>
    </row>
    <row r="58" spans="1:15" ht="12.75">
      <c r="A58" s="7"/>
      <c r="B58" s="7"/>
      <c r="C58" s="213"/>
      <c r="D58" s="16"/>
      <c r="E58" s="16"/>
      <c r="F58" s="213"/>
      <c r="G58" s="16"/>
      <c r="H58" s="16"/>
      <c r="I58" s="213"/>
      <c r="J58" s="16"/>
      <c r="K58" s="213"/>
      <c r="L58" s="16"/>
      <c r="M58" s="16"/>
      <c r="O58" s="496"/>
    </row>
    <row r="59" spans="1:15" ht="12.75">
      <c r="A59" s="7"/>
      <c r="B59" s="7"/>
      <c r="C59" s="213"/>
      <c r="D59" s="16"/>
      <c r="E59" s="16"/>
      <c r="F59" s="213"/>
      <c r="G59" s="16"/>
      <c r="H59" s="16"/>
      <c r="I59" s="213"/>
      <c r="J59" s="16"/>
      <c r="K59" s="213"/>
      <c r="L59" s="16"/>
      <c r="M59" s="16"/>
      <c r="O59" s="496"/>
    </row>
    <row r="60" spans="1:19" ht="12.75">
      <c r="A60" s="7"/>
      <c r="B60" s="7"/>
      <c r="C60" s="213"/>
      <c r="D60" s="16"/>
      <c r="E60" s="16"/>
      <c r="F60" s="213"/>
      <c r="G60" s="16"/>
      <c r="H60" s="16"/>
      <c r="I60" s="213"/>
      <c r="J60" s="16"/>
      <c r="K60" s="213"/>
      <c r="L60" s="16"/>
      <c r="M60" s="16"/>
      <c r="O60" s="496"/>
      <c r="P60" s="932"/>
      <c r="Q60" s="932"/>
      <c r="R60" s="932"/>
      <c r="S60" s="932"/>
    </row>
    <row r="61" spans="1:19" ht="12.75">
      <c r="A61" s="7"/>
      <c r="B61" s="7"/>
      <c r="C61" s="213"/>
      <c r="D61" s="16"/>
      <c r="E61" s="16"/>
      <c r="F61" s="213"/>
      <c r="G61" s="16"/>
      <c r="H61" s="16"/>
      <c r="I61" s="213"/>
      <c r="J61" s="16"/>
      <c r="K61" s="213"/>
      <c r="L61" s="16"/>
      <c r="M61" s="16"/>
      <c r="O61" s="496"/>
      <c r="P61" s="932"/>
      <c r="Q61" s="932"/>
      <c r="R61" s="932"/>
      <c r="S61" s="932"/>
    </row>
    <row r="62" spans="1:19" ht="12.75">
      <c r="A62" s="7"/>
      <c r="B62" s="7"/>
      <c r="C62" s="213"/>
      <c r="D62" s="16"/>
      <c r="E62" s="16"/>
      <c r="F62" s="213"/>
      <c r="G62" s="16"/>
      <c r="H62" s="16"/>
      <c r="I62" s="213"/>
      <c r="J62" s="16"/>
      <c r="K62" s="213"/>
      <c r="L62" s="16"/>
      <c r="M62" s="16"/>
      <c r="O62" s="496"/>
      <c r="P62" s="932"/>
      <c r="Q62" s="932"/>
      <c r="R62" s="932"/>
      <c r="S62" s="932"/>
    </row>
    <row r="63" spans="1:19" ht="12.75">
      <c r="A63" s="7"/>
      <c r="B63" s="7"/>
      <c r="C63" s="213"/>
      <c r="D63" s="16"/>
      <c r="E63" s="16"/>
      <c r="F63" s="213"/>
      <c r="G63" s="16"/>
      <c r="H63" s="16"/>
      <c r="I63" s="213"/>
      <c r="J63" s="16"/>
      <c r="K63" s="213"/>
      <c r="L63" s="16"/>
      <c r="M63" s="16"/>
      <c r="O63" s="496"/>
      <c r="P63" s="37"/>
      <c r="Q63" s="37"/>
      <c r="R63" s="37"/>
      <c r="S63" s="205"/>
    </row>
    <row r="64" spans="1:13" ht="12.75">
      <c r="A64" s="7"/>
      <c r="B64" s="7"/>
      <c r="C64" s="213"/>
      <c r="D64" s="16"/>
      <c r="E64" s="16"/>
      <c r="F64" s="213"/>
      <c r="G64" s="16"/>
      <c r="H64" s="16"/>
      <c r="I64" s="213"/>
      <c r="J64" s="16"/>
      <c r="K64" s="213"/>
      <c r="L64" s="16"/>
      <c r="M64" s="16"/>
    </row>
    <row r="65" spans="1:13" ht="12.75">
      <c r="A65" s="7"/>
      <c r="B65" s="7"/>
      <c r="C65" s="213"/>
      <c r="D65" s="16"/>
      <c r="E65" s="16"/>
      <c r="F65" s="213"/>
      <c r="G65" s="16"/>
      <c r="H65" s="16"/>
      <c r="I65" s="213"/>
      <c r="J65" s="16"/>
      <c r="K65" s="213"/>
      <c r="L65" s="16"/>
      <c r="M65" s="16"/>
    </row>
    <row r="66" spans="1:13" ht="12.75">
      <c r="A66" s="7"/>
      <c r="B66" s="7"/>
      <c r="C66" s="213"/>
      <c r="D66" s="16"/>
      <c r="E66" s="16"/>
      <c r="F66" s="213"/>
      <c r="G66" s="16"/>
      <c r="H66" s="16"/>
      <c r="I66" s="213"/>
      <c r="J66" s="16"/>
      <c r="K66" s="213"/>
      <c r="L66" s="16"/>
      <c r="M66" s="16"/>
    </row>
    <row r="67" spans="1:13" ht="12.75">
      <c r="A67" s="7"/>
      <c r="B67" s="7"/>
      <c r="C67" s="213"/>
      <c r="D67" s="16"/>
      <c r="E67" s="16"/>
      <c r="F67" s="213"/>
      <c r="G67" s="16"/>
      <c r="H67" s="16"/>
      <c r="I67" s="213"/>
      <c r="J67" s="16"/>
      <c r="K67" s="213"/>
      <c r="L67" s="16"/>
      <c r="M67" s="16"/>
    </row>
    <row r="68" spans="1:13" ht="12.75">
      <c r="A68" s="7"/>
      <c r="B68" s="7"/>
      <c r="C68" s="213"/>
      <c r="D68" s="16"/>
      <c r="E68" s="16"/>
      <c r="F68" s="213"/>
      <c r="G68" s="16"/>
      <c r="H68" s="16"/>
      <c r="I68" s="213"/>
      <c r="J68" s="16"/>
      <c r="K68" s="213"/>
      <c r="L68" s="16"/>
      <c r="M68" s="16"/>
    </row>
    <row r="69" spans="1:13" ht="12.75">
      <c r="A69" s="7"/>
      <c r="B69" s="7"/>
      <c r="C69" s="213"/>
      <c r="D69" s="16"/>
      <c r="E69" s="16"/>
      <c r="F69" s="213"/>
      <c r="G69" s="16"/>
      <c r="H69" s="16"/>
      <c r="I69" s="213"/>
      <c r="J69" s="16"/>
      <c r="K69" s="213"/>
      <c r="L69" s="16"/>
      <c r="M69" s="16"/>
    </row>
    <row r="70" spans="1:13" ht="12.75">
      <c r="A70" s="7"/>
      <c r="B70" s="7"/>
      <c r="C70" s="213"/>
      <c r="D70" s="16"/>
      <c r="E70" s="16"/>
      <c r="F70" s="213"/>
      <c r="G70" s="16"/>
      <c r="H70" s="16"/>
      <c r="I70" s="213"/>
      <c r="J70" s="16"/>
      <c r="K70" s="213"/>
      <c r="L70" s="16"/>
      <c r="M70" s="16"/>
    </row>
    <row r="71" spans="1:13" ht="12.75">
      <c r="A71" s="7"/>
      <c r="B71" s="7"/>
      <c r="C71" s="213"/>
      <c r="D71" s="16"/>
      <c r="E71" s="16"/>
      <c r="F71" s="213"/>
      <c r="G71" s="16"/>
      <c r="H71" s="16"/>
      <c r="I71" s="213"/>
      <c r="J71" s="16"/>
      <c r="K71" s="213"/>
      <c r="L71" s="16"/>
      <c r="M71" s="16"/>
    </row>
    <row r="72" spans="1:13" ht="12.75">
      <c r="A72" s="7"/>
      <c r="B72" s="7"/>
      <c r="C72" s="213"/>
      <c r="D72" s="16"/>
      <c r="E72" s="16"/>
      <c r="F72" s="213"/>
      <c r="G72" s="16"/>
      <c r="H72" s="16"/>
      <c r="I72" s="213"/>
      <c r="J72" s="16"/>
      <c r="K72" s="213"/>
      <c r="L72" s="16"/>
      <c r="M72" s="16"/>
    </row>
    <row r="73" spans="1:13" ht="12.75">
      <c r="A73" s="7"/>
      <c r="B73" s="7"/>
      <c r="C73" s="213"/>
      <c r="D73" s="16"/>
      <c r="E73" s="16"/>
      <c r="F73" s="213"/>
      <c r="G73" s="16"/>
      <c r="H73" s="16"/>
      <c r="I73" s="213"/>
      <c r="J73" s="16"/>
      <c r="K73" s="213"/>
      <c r="L73" s="16"/>
      <c r="M73" s="16"/>
    </row>
    <row r="74" spans="1:13" ht="12.75">
      <c r="A74" s="7"/>
      <c r="B74" s="7"/>
      <c r="C74" s="213"/>
      <c r="D74" s="16"/>
      <c r="E74" s="16"/>
      <c r="F74" s="213"/>
      <c r="G74" s="16"/>
      <c r="H74" s="16"/>
      <c r="I74" s="213"/>
      <c r="J74" s="16"/>
      <c r="K74" s="213"/>
      <c r="L74" s="16"/>
      <c r="M74" s="16"/>
    </row>
    <row r="75" spans="1:13" ht="12.75">
      <c r="A75" s="7"/>
      <c r="B75" s="7"/>
      <c r="C75" s="213"/>
      <c r="D75" s="16"/>
      <c r="E75" s="16"/>
      <c r="F75" s="213"/>
      <c r="G75" s="16"/>
      <c r="H75" s="16"/>
      <c r="I75" s="213"/>
      <c r="J75" s="16"/>
      <c r="K75" s="213"/>
      <c r="L75" s="16"/>
      <c r="M75" s="16"/>
    </row>
    <row r="76" spans="1:13" ht="12.75">
      <c r="A76" s="7"/>
      <c r="B76" s="7"/>
      <c r="C76" s="213"/>
      <c r="D76" s="16"/>
      <c r="E76" s="16"/>
      <c r="F76" s="213"/>
      <c r="G76" s="16"/>
      <c r="H76" s="16"/>
      <c r="I76" s="213"/>
      <c r="J76" s="16"/>
      <c r="K76" s="213"/>
      <c r="L76" s="16"/>
      <c r="M76" s="16"/>
    </row>
    <row r="77" spans="1:13" ht="12.75">
      <c r="A77" s="7"/>
      <c r="B77" s="7"/>
      <c r="C77" s="213"/>
      <c r="D77" s="16"/>
      <c r="E77" s="16"/>
      <c r="F77" s="213"/>
      <c r="G77" s="16"/>
      <c r="H77" s="16"/>
      <c r="I77" s="213"/>
      <c r="J77" s="16"/>
      <c r="K77" s="213"/>
      <c r="L77" s="16"/>
      <c r="M77" s="16"/>
    </row>
    <row r="78" spans="1:13" ht="12.75">
      <c r="A78" s="7"/>
      <c r="B78" s="7"/>
      <c r="C78" s="213"/>
      <c r="D78" s="16"/>
      <c r="E78" s="16"/>
      <c r="F78" s="213"/>
      <c r="G78" s="16"/>
      <c r="H78" s="16"/>
      <c r="I78" s="213"/>
      <c r="J78" s="16"/>
      <c r="K78" s="213"/>
      <c r="L78" s="16"/>
      <c r="M78" s="16"/>
    </row>
    <row r="79" spans="1:13" ht="12.75">
      <c r="A79" s="7"/>
      <c r="B79" s="7"/>
      <c r="C79" s="213"/>
      <c r="D79" s="16"/>
      <c r="E79" s="16"/>
      <c r="F79" s="213"/>
      <c r="G79" s="16"/>
      <c r="H79" s="16"/>
      <c r="I79" s="213"/>
      <c r="J79" s="16"/>
      <c r="K79" s="213"/>
      <c r="L79" s="16"/>
      <c r="M79" s="16"/>
    </row>
    <row r="80" spans="1:13" ht="12.75">
      <c r="A80" s="7"/>
      <c r="B80" s="7"/>
      <c r="C80" s="213"/>
      <c r="D80" s="16"/>
      <c r="E80" s="16"/>
      <c r="F80" s="213"/>
      <c r="G80" s="16"/>
      <c r="H80" s="16"/>
      <c r="I80" s="213"/>
      <c r="J80" s="16"/>
      <c r="K80" s="213"/>
      <c r="L80" s="16"/>
      <c r="M80" s="16"/>
    </row>
    <row r="81" spans="1:13" ht="12.75">
      <c r="A81" s="7"/>
      <c r="B81" s="7"/>
      <c r="C81" s="213"/>
      <c r="D81" s="16"/>
      <c r="E81" s="16"/>
      <c r="F81" s="213"/>
      <c r="G81" s="16"/>
      <c r="H81" s="16"/>
      <c r="I81" s="213"/>
      <c r="J81" s="16"/>
      <c r="K81" s="213"/>
      <c r="L81" s="16"/>
      <c r="M81" s="16"/>
    </row>
    <row r="82" spans="1:13" ht="12.75">
      <c r="A82" s="7"/>
      <c r="B82" s="7"/>
      <c r="C82" s="213"/>
      <c r="D82" s="16"/>
      <c r="E82" s="16"/>
      <c r="F82" s="213"/>
      <c r="G82" s="16"/>
      <c r="H82" s="16"/>
      <c r="I82" s="213"/>
      <c r="J82" s="16"/>
      <c r="K82" s="213"/>
      <c r="L82" s="16"/>
      <c r="M82" s="16"/>
    </row>
    <row r="83" spans="1:13" ht="12.75">
      <c r="A83" s="7"/>
      <c r="B83" s="7"/>
      <c r="C83" s="213"/>
      <c r="D83" s="16"/>
      <c r="E83" s="16"/>
      <c r="F83" s="213"/>
      <c r="G83" s="16"/>
      <c r="H83" s="16"/>
      <c r="I83" s="213"/>
      <c r="J83" s="16"/>
      <c r="K83" s="213"/>
      <c r="L83" s="16"/>
      <c r="M83" s="16"/>
    </row>
    <row r="84" spans="1:13" ht="12.75">
      <c r="A84" s="7"/>
      <c r="B84" s="7"/>
      <c r="C84" s="213"/>
      <c r="D84" s="16"/>
      <c r="E84" s="16"/>
      <c r="F84" s="213"/>
      <c r="G84" s="16"/>
      <c r="H84" s="16"/>
      <c r="I84" s="213"/>
      <c r="J84" s="16"/>
      <c r="K84" s="213"/>
      <c r="L84" s="16"/>
      <c r="M84" s="16"/>
    </row>
    <row r="85" spans="1:13" ht="12.75">
      <c r="A85" s="7"/>
      <c r="B85" s="7"/>
      <c r="C85" s="213"/>
      <c r="D85" s="16"/>
      <c r="E85" s="16"/>
      <c r="F85" s="213"/>
      <c r="G85" s="16"/>
      <c r="H85" s="16"/>
      <c r="I85" s="213"/>
      <c r="J85" s="16"/>
      <c r="K85" s="213"/>
      <c r="L85" s="16"/>
      <c r="M85" s="16"/>
    </row>
    <row r="86" spans="1:13" ht="12.75">
      <c r="A86" s="7"/>
      <c r="B86" s="7"/>
      <c r="C86" s="213"/>
      <c r="D86" s="16"/>
      <c r="E86" s="16"/>
      <c r="F86" s="213"/>
      <c r="G86" s="16"/>
      <c r="H86" s="16"/>
      <c r="I86" s="213"/>
      <c r="J86" s="16"/>
      <c r="K86" s="213"/>
      <c r="L86" s="16"/>
      <c r="M86" s="16"/>
    </row>
    <row r="87" spans="1:13" ht="12.75">
      <c r="A87" s="7"/>
      <c r="B87" s="7"/>
      <c r="C87" s="213"/>
      <c r="D87" s="16"/>
      <c r="E87" s="16"/>
      <c r="F87" s="213"/>
      <c r="G87" s="16"/>
      <c r="H87" s="16"/>
      <c r="I87" s="213"/>
      <c r="J87" s="16"/>
      <c r="K87" s="216"/>
      <c r="L87" s="16"/>
      <c r="M87" s="16"/>
    </row>
    <row r="88" spans="1:13" ht="12.75">
      <c r="A88" s="7"/>
      <c r="B88" s="7"/>
      <c r="C88" s="213"/>
      <c r="D88" s="16"/>
      <c r="E88" s="16"/>
      <c r="F88" s="213"/>
      <c r="G88" s="16"/>
      <c r="H88" s="16"/>
      <c r="I88" s="213"/>
      <c r="J88" s="16"/>
      <c r="K88" s="213"/>
      <c r="L88" s="16"/>
      <c r="M88" s="16"/>
    </row>
    <row r="89" spans="1:13" ht="12.75">
      <c r="A89" s="7"/>
      <c r="B89" s="7"/>
      <c r="C89" s="213"/>
      <c r="D89" s="16"/>
      <c r="E89" s="16"/>
      <c r="F89" s="213"/>
      <c r="G89" s="16"/>
      <c r="H89" s="16"/>
      <c r="I89" s="213"/>
      <c r="J89" s="16"/>
      <c r="K89" s="213"/>
      <c r="L89" s="16"/>
      <c r="M89" s="16"/>
    </row>
    <row r="90" spans="1:13" ht="12.75">
      <c r="A90" s="7"/>
      <c r="B90" s="7"/>
      <c r="C90" s="213"/>
      <c r="D90" s="16"/>
      <c r="E90" s="16"/>
      <c r="F90" s="213"/>
      <c r="G90" s="16"/>
      <c r="H90" s="16"/>
      <c r="I90" s="213"/>
      <c r="J90" s="16"/>
      <c r="K90" s="213"/>
      <c r="L90" s="16"/>
      <c r="M90" s="16"/>
    </row>
    <row r="91" spans="1:13" ht="18.75">
      <c r="A91" s="1242"/>
      <c r="B91" s="1242"/>
      <c r="C91" s="1242"/>
      <c r="D91" s="1242"/>
      <c r="E91" s="1242"/>
      <c r="F91" s="1242"/>
      <c r="G91" s="1242"/>
      <c r="H91" s="1242"/>
      <c r="I91" s="1242"/>
      <c r="J91" s="1242"/>
      <c r="K91" s="1242"/>
      <c r="L91" s="1242"/>
      <c r="M91" s="13"/>
    </row>
    <row r="92" spans="1:13" ht="18.75">
      <c r="A92" s="13"/>
      <c r="B92" s="13"/>
      <c r="C92" s="214"/>
      <c r="D92" s="17"/>
      <c r="E92" s="17"/>
      <c r="F92" s="218"/>
      <c r="G92" s="13"/>
      <c r="H92" s="13"/>
      <c r="I92" s="218"/>
      <c r="J92" s="13"/>
      <c r="K92" s="218"/>
      <c r="L92" s="13"/>
      <c r="M92" s="13"/>
    </row>
    <row r="93" spans="1:13" ht="18.75">
      <c r="A93" s="1242"/>
      <c r="B93" s="1242"/>
      <c r="C93" s="1242"/>
      <c r="D93" s="1242"/>
      <c r="E93" s="1242"/>
      <c r="F93" s="1242"/>
      <c r="G93" s="1242"/>
      <c r="H93" s="1242"/>
      <c r="I93" s="1242"/>
      <c r="J93" s="1242"/>
      <c r="K93" s="1242"/>
      <c r="L93" s="1242"/>
      <c r="M93" s="13"/>
    </row>
    <row r="94" spans="1:13" ht="12.75">
      <c r="A94" s="3"/>
      <c r="B94" s="3"/>
      <c r="C94" s="212"/>
      <c r="D94" s="4"/>
      <c r="E94" s="4"/>
      <c r="F94" s="212"/>
      <c r="G94" s="4"/>
      <c r="H94" s="4"/>
      <c r="I94" s="212"/>
      <c r="J94" s="4"/>
      <c r="K94" s="212"/>
      <c r="L94" s="4"/>
      <c r="M94" s="4"/>
    </row>
    <row r="95" spans="1:13" ht="12.75">
      <c r="A95" s="3"/>
      <c r="B95" s="3"/>
      <c r="C95" s="212"/>
      <c r="D95" s="4"/>
      <c r="E95" s="4"/>
      <c r="F95" s="212"/>
      <c r="G95" s="4"/>
      <c r="H95" s="4"/>
      <c r="I95" s="212"/>
      <c r="J95" s="4"/>
      <c r="K95" s="212"/>
      <c r="L95" s="4"/>
      <c r="M95" s="4"/>
    </row>
    <row r="96" spans="1:13" ht="12.75">
      <c r="A96" s="3"/>
      <c r="B96" s="3"/>
      <c r="C96" s="212"/>
      <c r="D96" s="4"/>
      <c r="E96" s="4"/>
      <c r="F96" s="212"/>
      <c r="G96" s="4"/>
      <c r="H96" s="4"/>
      <c r="I96" s="212"/>
      <c r="J96" s="4"/>
      <c r="K96" s="212"/>
      <c r="L96" s="4"/>
      <c r="M96" s="4"/>
    </row>
    <row r="97" spans="1:13" ht="12.75">
      <c r="A97" s="14"/>
      <c r="B97" s="14"/>
      <c r="C97" s="212"/>
      <c r="D97" s="4"/>
      <c r="E97" s="4"/>
      <c r="F97" s="212"/>
      <c r="G97" s="4"/>
      <c r="H97" s="4"/>
      <c r="I97" s="212"/>
      <c r="J97" s="4"/>
      <c r="K97" s="212"/>
      <c r="L97" s="4"/>
      <c r="M97" s="4"/>
    </row>
    <row r="98" spans="1:13" ht="12.75">
      <c r="A98" s="15"/>
      <c r="B98" s="15"/>
      <c r="C98" s="212"/>
      <c r="D98" s="4"/>
      <c r="E98" s="4"/>
      <c r="F98" s="212"/>
      <c r="G98" s="4"/>
      <c r="H98" s="4"/>
      <c r="I98" s="212"/>
      <c r="J98" s="4"/>
      <c r="K98" s="212"/>
      <c r="L98" s="4"/>
      <c r="M98" s="4"/>
    </row>
    <row r="99" spans="1:13" ht="12.75">
      <c r="A99" s="3"/>
      <c r="B99" s="3"/>
      <c r="C99" s="212"/>
      <c r="D99" s="4"/>
      <c r="E99" s="4"/>
      <c r="F99" s="212"/>
      <c r="G99" s="4"/>
      <c r="H99" s="4"/>
      <c r="I99" s="212"/>
      <c r="J99" s="4"/>
      <c r="K99" s="212"/>
      <c r="L99" s="4"/>
      <c r="M99" s="4"/>
    </row>
    <row r="100" spans="1:13" ht="12.75">
      <c r="A100" s="7"/>
      <c r="B100" s="7"/>
      <c r="C100" s="213"/>
      <c r="D100" s="16"/>
      <c r="E100" s="16"/>
      <c r="F100" s="213"/>
      <c r="G100" s="16"/>
      <c r="H100" s="16"/>
      <c r="I100" s="213"/>
      <c r="J100" s="16"/>
      <c r="K100" s="213"/>
      <c r="L100" s="16"/>
      <c r="M100" s="16"/>
    </row>
    <row r="101" spans="1:13" ht="12.75">
      <c r="A101" s="7"/>
      <c r="B101" s="7"/>
      <c r="C101" s="213"/>
      <c r="D101" s="16"/>
      <c r="E101" s="16"/>
      <c r="F101" s="213"/>
      <c r="G101" s="16"/>
      <c r="H101" s="16"/>
      <c r="I101" s="213"/>
      <c r="J101" s="16"/>
      <c r="K101" s="213"/>
      <c r="L101" s="16"/>
      <c r="M101" s="16"/>
    </row>
    <row r="102" spans="1:13" ht="12.75">
      <c r="A102" s="7"/>
      <c r="B102" s="7"/>
      <c r="C102" s="213"/>
      <c r="D102" s="16"/>
      <c r="E102" s="16"/>
      <c r="F102" s="213"/>
      <c r="G102" s="16"/>
      <c r="H102" s="16"/>
      <c r="I102" s="213"/>
      <c r="J102" s="16"/>
      <c r="K102" s="213"/>
      <c r="L102" s="16"/>
      <c r="M102" s="16"/>
    </row>
    <row r="103" spans="1:13" ht="12.75">
      <c r="A103" s="7"/>
      <c r="B103" s="7"/>
      <c r="C103" s="213"/>
      <c r="D103" s="16"/>
      <c r="E103" s="16"/>
      <c r="F103" s="213"/>
      <c r="G103" s="16"/>
      <c r="H103" s="16"/>
      <c r="I103" s="213"/>
      <c r="J103" s="16"/>
      <c r="K103" s="213"/>
      <c r="L103" s="16"/>
      <c r="M103" s="16"/>
    </row>
    <row r="104" spans="1:13" ht="12.75">
      <c r="A104" s="7"/>
      <c r="B104" s="7"/>
      <c r="C104" s="213"/>
      <c r="D104" s="16"/>
      <c r="E104" s="16"/>
      <c r="F104" s="213"/>
      <c r="G104" s="16"/>
      <c r="H104" s="16"/>
      <c r="I104" s="213"/>
      <c r="J104" s="16"/>
      <c r="K104" s="213"/>
      <c r="L104" s="16"/>
      <c r="M104" s="16"/>
    </row>
    <row r="105" spans="1:13" ht="12.75">
      <c r="A105" s="7"/>
      <c r="B105" s="7"/>
      <c r="C105" s="213"/>
      <c r="D105" s="16"/>
      <c r="E105" s="16"/>
      <c r="F105" s="213"/>
      <c r="G105" s="16"/>
      <c r="H105" s="16"/>
      <c r="I105" s="213"/>
      <c r="J105" s="16"/>
      <c r="K105" s="213"/>
      <c r="L105" s="16"/>
      <c r="M105" s="16"/>
    </row>
    <row r="106" spans="1:13" ht="12.75">
      <c r="A106" s="7"/>
      <c r="B106" s="7"/>
      <c r="C106" s="213"/>
      <c r="D106" s="16"/>
      <c r="E106" s="16"/>
      <c r="F106" s="213"/>
      <c r="G106" s="16"/>
      <c r="H106" s="16"/>
      <c r="I106" s="213"/>
      <c r="J106" s="16"/>
      <c r="K106" s="213"/>
      <c r="L106" s="16"/>
      <c r="M106" s="16"/>
    </row>
    <row r="107" spans="1:13" ht="12.75">
      <c r="A107" s="7"/>
      <c r="B107" s="7"/>
      <c r="C107" s="213"/>
      <c r="D107" s="16"/>
      <c r="E107" s="16"/>
      <c r="F107" s="213"/>
      <c r="G107" s="16"/>
      <c r="H107" s="16"/>
      <c r="I107" s="213"/>
      <c r="J107" s="16"/>
      <c r="K107" s="213"/>
      <c r="L107" s="16"/>
      <c r="M107" s="16"/>
    </row>
    <row r="108" spans="1:13" ht="12.75">
      <c r="A108" s="7"/>
      <c r="B108" s="7"/>
      <c r="C108" s="213"/>
      <c r="D108" s="16"/>
      <c r="E108" s="16"/>
      <c r="F108" s="213"/>
      <c r="G108" s="16"/>
      <c r="H108" s="16"/>
      <c r="I108" s="213"/>
      <c r="J108" s="16"/>
      <c r="K108" s="213"/>
      <c r="L108" s="16"/>
      <c r="M108" s="16"/>
    </row>
    <row r="109" spans="1:13" ht="12.75">
      <c r="A109" s="7"/>
      <c r="B109" s="7"/>
      <c r="C109" s="213"/>
      <c r="D109" s="16"/>
      <c r="E109" s="16"/>
      <c r="F109" s="213"/>
      <c r="G109" s="16"/>
      <c r="H109" s="16"/>
      <c r="I109" s="213"/>
      <c r="J109" s="16"/>
      <c r="K109" s="213"/>
      <c r="L109" s="16"/>
      <c r="M109" s="16"/>
    </row>
    <row r="110" spans="1:13" ht="12.75">
      <c r="A110" s="7"/>
      <c r="B110" s="7"/>
      <c r="C110" s="213"/>
      <c r="D110" s="16"/>
      <c r="E110" s="16"/>
      <c r="F110" s="213"/>
      <c r="G110" s="16"/>
      <c r="H110" s="16"/>
      <c r="I110" s="213"/>
      <c r="J110" s="16"/>
      <c r="K110" s="213"/>
      <c r="L110" s="16"/>
      <c r="M110" s="16"/>
    </row>
    <row r="111" spans="1:13" ht="12.75">
      <c r="A111" s="7"/>
      <c r="B111" s="7"/>
      <c r="C111" s="213"/>
      <c r="D111" s="16"/>
      <c r="E111" s="16"/>
      <c r="F111" s="213"/>
      <c r="G111" s="16"/>
      <c r="H111" s="16"/>
      <c r="I111" s="213"/>
      <c r="J111" s="16"/>
      <c r="K111" s="213"/>
      <c r="L111" s="16"/>
      <c r="M111" s="16"/>
    </row>
    <row r="112" spans="1:13" ht="12.75">
      <c r="A112" s="7"/>
      <c r="B112" s="7"/>
      <c r="C112" s="213"/>
      <c r="D112" s="16"/>
      <c r="E112" s="16"/>
      <c r="F112" s="213"/>
      <c r="G112" s="16"/>
      <c r="H112" s="16"/>
      <c r="I112" s="213"/>
      <c r="J112" s="16"/>
      <c r="K112" s="213"/>
      <c r="L112" s="16"/>
      <c r="M112" s="16"/>
    </row>
    <row r="113" spans="1:13" ht="12.75">
      <c r="A113" s="7"/>
      <c r="B113" s="7"/>
      <c r="C113" s="213"/>
      <c r="D113" s="16"/>
      <c r="E113" s="16"/>
      <c r="F113" s="213"/>
      <c r="G113" s="16"/>
      <c r="H113" s="16"/>
      <c r="I113" s="213"/>
      <c r="J113" s="16"/>
      <c r="K113" s="213"/>
      <c r="L113" s="16"/>
      <c r="M113" s="16"/>
    </row>
    <row r="114" spans="1:13" ht="12.75">
      <c r="A114" s="7"/>
      <c r="B114" s="7"/>
      <c r="C114" s="213"/>
      <c r="D114" s="16"/>
      <c r="E114" s="16"/>
      <c r="F114" s="213"/>
      <c r="G114" s="16"/>
      <c r="H114" s="16"/>
      <c r="I114" s="213"/>
      <c r="J114" s="16"/>
      <c r="K114" s="213"/>
      <c r="L114" s="16"/>
      <c r="M114" s="16"/>
    </row>
    <row r="115" spans="1:13" ht="12.75">
      <c r="A115" s="7"/>
      <c r="B115" s="7"/>
      <c r="C115" s="213"/>
      <c r="D115" s="16"/>
      <c r="E115" s="16"/>
      <c r="F115" s="213"/>
      <c r="G115" s="16"/>
      <c r="H115" s="16"/>
      <c r="I115" s="213"/>
      <c r="J115" s="16"/>
      <c r="K115" s="213"/>
      <c r="L115" s="16"/>
      <c r="M115" s="16"/>
    </row>
    <row r="116" spans="1:13" ht="12.75">
      <c r="A116" s="7"/>
      <c r="B116" s="7"/>
      <c r="C116" s="213"/>
      <c r="D116" s="16"/>
      <c r="E116" s="16"/>
      <c r="F116" s="213"/>
      <c r="G116" s="16"/>
      <c r="H116" s="16"/>
      <c r="I116" s="213"/>
      <c r="J116" s="16"/>
      <c r="K116" s="213"/>
      <c r="L116" s="16"/>
      <c r="M116" s="16"/>
    </row>
    <row r="117" spans="1:13" ht="12.75">
      <c r="A117" s="7"/>
      <c r="B117" s="7"/>
      <c r="C117" s="213"/>
      <c r="D117" s="16"/>
      <c r="E117" s="16"/>
      <c r="F117" s="213"/>
      <c r="G117" s="16"/>
      <c r="H117" s="16"/>
      <c r="I117" s="213"/>
      <c r="J117" s="16"/>
      <c r="K117" s="213"/>
      <c r="L117" s="16"/>
      <c r="M117" s="16"/>
    </row>
    <row r="118" spans="1:13" ht="12.75">
      <c r="A118" s="7"/>
      <c r="B118" s="7"/>
      <c r="C118" s="213"/>
      <c r="D118" s="16"/>
      <c r="E118" s="16"/>
      <c r="F118" s="213"/>
      <c r="G118" s="16"/>
      <c r="H118" s="16"/>
      <c r="I118" s="213"/>
      <c r="J118" s="16"/>
      <c r="K118" s="213"/>
      <c r="L118" s="16"/>
      <c r="M118" s="16"/>
    </row>
    <row r="119" spans="1:13" ht="12.75">
      <c r="A119" s="7"/>
      <c r="B119" s="7"/>
      <c r="C119" s="213"/>
      <c r="D119" s="16"/>
      <c r="E119" s="16"/>
      <c r="F119" s="213"/>
      <c r="G119" s="16"/>
      <c r="H119" s="16"/>
      <c r="I119" s="213"/>
      <c r="J119" s="16"/>
      <c r="K119" s="213"/>
      <c r="L119" s="16"/>
      <c r="M119" s="16"/>
    </row>
    <row r="120" spans="1:13" ht="12.75">
      <c r="A120" s="7"/>
      <c r="B120" s="7"/>
      <c r="C120" s="213"/>
      <c r="D120" s="16"/>
      <c r="E120" s="16"/>
      <c r="F120" s="213"/>
      <c r="G120" s="16"/>
      <c r="H120" s="16"/>
      <c r="I120" s="213"/>
      <c r="J120" s="16"/>
      <c r="K120" s="213"/>
      <c r="L120" s="16"/>
      <c r="M120" s="16"/>
    </row>
    <row r="121" spans="1:13" ht="12.75">
      <c r="A121" s="7"/>
      <c r="B121" s="7"/>
      <c r="C121" s="213"/>
      <c r="D121" s="16"/>
      <c r="E121" s="16"/>
      <c r="F121" s="213"/>
      <c r="G121" s="16"/>
      <c r="H121" s="16"/>
      <c r="I121" s="213"/>
      <c r="J121" s="16"/>
      <c r="K121" s="213"/>
      <c r="L121" s="16"/>
      <c r="M121" s="16"/>
    </row>
    <row r="122" spans="1:13" ht="12.75">
      <c r="A122" s="7"/>
      <c r="B122" s="7"/>
      <c r="C122" s="213"/>
      <c r="D122" s="16"/>
      <c r="E122" s="16"/>
      <c r="F122" s="213"/>
      <c r="G122" s="16"/>
      <c r="H122" s="16"/>
      <c r="I122" s="213"/>
      <c r="J122" s="16"/>
      <c r="K122" s="213"/>
      <c r="L122" s="16"/>
      <c r="M122" s="16"/>
    </row>
    <row r="123" spans="1:13" ht="12.75">
      <c r="A123" s="7"/>
      <c r="B123" s="7"/>
      <c r="C123" s="213"/>
      <c r="D123" s="16"/>
      <c r="E123" s="16"/>
      <c r="F123" s="213"/>
      <c r="G123" s="16"/>
      <c r="H123" s="16"/>
      <c r="I123" s="213"/>
      <c r="J123" s="16"/>
      <c r="K123" s="213"/>
      <c r="L123" s="16"/>
      <c r="M123" s="16"/>
    </row>
    <row r="124" spans="1:13" ht="12.75">
      <c r="A124" s="7"/>
      <c r="B124" s="7"/>
      <c r="C124" s="213"/>
      <c r="D124" s="16"/>
      <c r="E124" s="16"/>
      <c r="F124" s="213"/>
      <c r="G124" s="16"/>
      <c r="H124" s="16"/>
      <c r="I124" s="213"/>
      <c r="J124" s="16"/>
      <c r="K124" s="213"/>
      <c r="L124" s="16"/>
      <c r="M124" s="16"/>
    </row>
    <row r="125" spans="1:13" ht="12.75">
      <c r="A125" s="7"/>
      <c r="B125" s="7"/>
      <c r="C125" s="213"/>
      <c r="D125" s="16"/>
      <c r="E125" s="16"/>
      <c r="F125" s="213"/>
      <c r="G125" s="16"/>
      <c r="H125" s="16"/>
      <c r="I125" s="213"/>
      <c r="J125" s="16"/>
      <c r="K125" s="213"/>
      <c r="L125" s="16"/>
      <c r="M125" s="16"/>
    </row>
    <row r="126" spans="1:13" ht="12.75">
      <c r="A126" s="7"/>
      <c r="B126" s="7"/>
      <c r="C126" s="213"/>
      <c r="D126" s="16"/>
      <c r="E126" s="16"/>
      <c r="F126" s="213"/>
      <c r="G126" s="16"/>
      <c r="H126" s="16"/>
      <c r="I126" s="213"/>
      <c r="J126" s="16"/>
      <c r="K126" s="213"/>
      <c r="L126" s="16"/>
      <c r="M126" s="16"/>
    </row>
    <row r="127" spans="1:13" ht="12.75">
      <c r="A127" s="7"/>
      <c r="B127" s="7"/>
      <c r="C127" s="213"/>
      <c r="D127" s="16"/>
      <c r="E127" s="16"/>
      <c r="F127" s="213"/>
      <c r="G127" s="16"/>
      <c r="H127" s="16"/>
      <c r="I127" s="213"/>
      <c r="J127" s="16"/>
      <c r="K127" s="213"/>
      <c r="L127" s="16"/>
      <c r="M127" s="16"/>
    </row>
    <row r="128" spans="1:13" ht="12.75">
      <c r="A128" s="7"/>
      <c r="B128" s="7"/>
      <c r="C128" s="213"/>
      <c r="D128" s="16"/>
      <c r="E128" s="16"/>
      <c r="F128" s="213"/>
      <c r="G128" s="16"/>
      <c r="H128" s="16"/>
      <c r="I128" s="213"/>
      <c r="J128" s="16"/>
      <c r="K128" s="213"/>
      <c r="L128" s="16"/>
      <c r="M128" s="16"/>
    </row>
    <row r="129" spans="1:13" ht="12.75">
      <c r="A129" s="7"/>
      <c r="B129" s="7"/>
      <c r="C129" s="213"/>
      <c r="D129" s="16"/>
      <c r="E129" s="16"/>
      <c r="F129" s="213"/>
      <c r="G129" s="16"/>
      <c r="H129" s="16"/>
      <c r="I129" s="213"/>
      <c r="J129" s="16"/>
      <c r="K129" s="213"/>
      <c r="L129" s="16"/>
      <c r="M129" s="16"/>
    </row>
    <row r="130" spans="1:13" ht="12.75">
      <c r="A130" s="7"/>
      <c r="B130" s="7"/>
      <c r="C130" s="213"/>
      <c r="D130" s="16"/>
      <c r="E130" s="16"/>
      <c r="F130" s="213"/>
      <c r="G130" s="16"/>
      <c r="H130" s="16"/>
      <c r="I130" s="213"/>
      <c r="J130" s="16"/>
      <c r="K130" s="213"/>
      <c r="L130" s="16"/>
      <c r="M130" s="16"/>
    </row>
    <row r="131" spans="1:13" ht="12.75">
      <c r="A131" s="7"/>
      <c r="B131" s="7"/>
      <c r="C131" s="213"/>
      <c r="D131" s="16"/>
      <c r="E131" s="16"/>
      <c r="F131" s="213"/>
      <c r="G131" s="16"/>
      <c r="H131" s="16"/>
      <c r="I131" s="213"/>
      <c r="J131" s="16"/>
      <c r="K131" s="213"/>
      <c r="L131" s="16"/>
      <c r="M131" s="16"/>
    </row>
    <row r="132" spans="1:13" ht="12.75">
      <c r="A132" s="7"/>
      <c r="B132" s="7"/>
      <c r="C132" s="213"/>
      <c r="D132" s="16"/>
      <c r="E132" s="16"/>
      <c r="F132" s="213"/>
      <c r="G132" s="16"/>
      <c r="H132" s="16"/>
      <c r="I132" s="213"/>
      <c r="J132" s="16"/>
      <c r="K132" s="213"/>
      <c r="L132" s="16"/>
      <c r="M132" s="16"/>
    </row>
    <row r="133" spans="1:13" ht="12.75">
      <c r="A133" s="7"/>
      <c r="B133" s="7"/>
      <c r="C133" s="213"/>
      <c r="D133" s="16"/>
      <c r="E133" s="16"/>
      <c r="F133" s="213"/>
      <c r="G133" s="16"/>
      <c r="H133" s="16"/>
      <c r="I133" s="213"/>
      <c r="J133" s="16"/>
      <c r="K133" s="213"/>
      <c r="L133" s="16"/>
      <c r="M133" s="16"/>
    </row>
    <row r="134" spans="1:13" ht="12.75">
      <c r="A134" s="7"/>
      <c r="B134" s="7"/>
      <c r="C134" s="213"/>
      <c r="D134" s="16"/>
      <c r="E134" s="16"/>
      <c r="F134" s="213"/>
      <c r="G134" s="16"/>
      <c r="H134" s="16"/>
      <c r="I134" s="213"/>
      <c r="J134" s="16"/>
      <c r="K134" s="216"/>
      <c r="L134" s="16"/>
      <c r="M134" s="16"/>
    </row>
    <row r="135" spans="1:13" ht="12.75">
      <c r="A135" s="7"/>
      <c r="B135" s="7"/>
      <c r="C135" s="213"/>
      <c r="D135" s="16"/>
      <c r="E135" s="16"/>
      <c r="F135" s="213"/>
      <c r="G135" s="16"/>
      <c r="H135" s="16"/>
      <c r="I135" s="213"/>
      <c r="J135" s="16"/>
      <c r="K135" s="213"/>
      <c r="L135" s="16"/>
      <c r="M135" s="16"/>
    </row>
    <row r="136" spans="1:13" ht="12.75">
      <c r="A136" s="7"/>
      <c r="B136" s="7"/>
      <c r="C136" s="213"/>
      <c r="D136" s="16"/>
      <c r="E136" s="16"/>
      <c r="F136" s="213"/>
      <c r="G136" s="16"/>
      <c r="H136" s="16"/>
      <c r="I136" s="213"/>
      <c r="J136" s="16"/>
      <c r="K136" s="213"/>
      <c r="L136" s="16"/>
      <c r="M136" s="16"/>
    </row>
    <row r="137" spans="1:13" ht="12.75">
      <c r="A137" s="7"/>
      <c r="B137" s="7"/>
      <c r="C137" s="213"/>
      <c r="D137" s="16"/>
      <c r="E137" s="16"/>
      <c r="F137" s="213"/>
      <c r="G137" s="16"/>
      <c r="H137" s="16"/>
      <c r="I137" s="213"/>
      <c r="J137" s="16"/>
      <c r="K137" s="213"/>
      <c r="L137" s="16"/>
      <c r="M137" s="16"/>
    </row>
    <row r="138" spans="1:13" ht="12.75">
      <c r="A138" s="7"/>
      <c r="B138" s="7"/>
      <c r="C138" s="213"/>
      <c r="D138" s="16"/>
      <c r="E138" s="16"/>
      <c r="F138" s="213"/>
      <c r="G138" s="16"/>
      <c r="H138" s="16"/>
      <c r="I138" s="213"/>
      <c r="J138" s="16"/>
      <c r="K138" s="213"/>
      <c r="L138" s="16"/>
      <c r="M138" s="16"/>
    </row>
    <row r="139" spans="1:13" ht="12.75">
      <c r="A139" s="7"/>
      <c r="B139" s="7"/>
      <c r="C139" s="213"/>
      <c r="D139" s="16"/>
      <c r="E139" s="16"/>
      <c r="F139" s="213"/>
      <c r="G139" s="16"/>
      <c r="H139" s="16"/>
      <c r="I139" s="213"/>
      <c r="J139" s="16"/>
      <c r="K139" s="213"/>
      <c r="L139" s="16"/>
      <c r="M139" s="16"/>
    </row>
    <row r="140" spans="1:13" ht="12.75">
      <c r="A140" s="7"/>
      <c r="B140" s="7"/>
      <c r="C140" s="213"/>
      <c r="D140" s="16"/>
      <c r="E140" s="16"/>
      <c r="F140" s="213"/>
      <c r="G140" s="16"/>
      <c r="H140" s="16"/>
      <c r="I140" s="213"/>
      <c r="J140" s="16"/>
      <c r="K140" s="213"/>
      <c r="L140" s="16"/>
      <c r="M140" s="16"/>
    </row>
    <row r="141" spans="1:13" ht="12.75">
      <c r="A141" s="7"/>
      <c r="B141" s="7"/>
      <c r="C141" s="213"/>
      <c r="D141" s="16"/>
      <c r="E141" s="16"/>
      <c r="F141" s="213"/>
      <c r="G141" s="16"/>
      <c r="H141" s="16"/>
      <c r="I141" s="213"/>
      <c r="J141" s="16"/>
      <c r="K141" s="213"/>
      <c r="L141" s="16"/>
      <c r="M141" s="16"/>
    </row>
    <row r="142" spans="1:13" ht="12.75">
      <c r="A142" s="7"/>
      <c r="B142" s="7"/>
      <c r="C142" s="213"/>
      <c r="D142" s="16"/>
      <c r="E142" s="16"/>
      <c r="F142" s="213"/>
      <c r="G142" s="16"/>
      <c r="H142" s="16"/>
      <c r="I142" s="213"/>
      <c r="J142" s="16"/>
      <c r="K142" s="213"/>
      <c r="L142" s="16"/>
      <c r="M142" s="16"/>
    </row>
    <row r="143" spans="1:13" ht="12.75">
      <c r="A143" s="7"/>
      <c r="B143" s="7"/>
      <c r="C143" s="213"/>
      <c r="D143" s="16"/>
      <c r="E143" s="16"/>
      <c r="F143" s="213"/>
      <c r="G143" s="16"/>
      <c r="H143" s="16"/>
      <c r="I143" s="213"/>
      <c r="J143" s="16"/>
      <c r="K143" s="213"/>
      <c r="L143" s="16"/>
      <c r="M143" s="16"/>
    </row>
    <row r="144" spans="1:13" ht="12.75">
      <c r="A144" s="7"/>
      <c r="B144" s="7"/>
      <c r="C144" s="213"/>
      <c r="D144" s="16"/>
      <c r="E144" s="16"/>
      <c r="F144" s="213"/>
      <c r="G144" s="16"/>
      <c r="H144" s="16"/>
      <c r="I144" s="213"/>
      <c r="J144" s="16"/>
      <c r="K144" s="213"/>
      <c r="L144" s="16"/>
      <c r="M144" s="16"/>
    </row>
    <row r="145" spans="1:13" ht="12.75">
      <c r="A145" s="7"/>
      <c r="B145" s="7"/>
      <c r="C145" s="213"/>
      <c r="D145" s="16"/>
      <c r="E145" s="16"/>
      <c r="F145" s="213"/>
      <c r="G145" s="16"/>
      <c r="H145" s="16"/>
      <c r="I145" s="213"/>
      <c r="J145" s="16"/>
      <c r="K145" s="213"/>
      <c r="L145" s="16"/>
      <c r="M145" s="16"/>
    </row>
    <row r="146" spans="1:13" ht="12.75">
      <c r="A146" s="7"/>
      <c r="B146" s="7"/>
      <c r="C146" s="213"/>
      <c r="D146" s="16"/>
      <c r="E146" s="16"/>
      <c r="F146" s="213"/>
      <c r="G146" s="16"/>
      <c r="H146" s="16"/>
      <c r="I146" s="213"/>
      <c r="J146" s="16"/>
      <c r="K146" s="213"/>
      <c r="L146" s="16"/>
      <c r="M146" s="16"/>
    </row>
    <row r="147" spans="1:13" ht="12.75">
      <c r="A147" s="7"/>
      <c r="B147" s="7"/>
      <c r="C147" s="213"/>
      <c r="D147" s="16"/>
      <c r="E147" s="16"/>
      <c r="F147" s="213"/>
      <c r="G147" s="16"/>
      <c r="H147" s="16"/>
      <c r="I147" s="213"/>
      <c r="J147" s="16"/>
      <c r="K147" s="213"/>
      <c r="L147" s="16"/>
      <c r="M147" s="16"/>
    </row>
    <row r="148" spans="1:13" ht="12.75">
      <c r="A148" s="7"/>
      <c r="B148" s="7"/>
      <c r="C148" s="213"/>
      <c r="D148" s="16"/>
      <c r="E148" s="16"/>
      <c r="F148" s="213"/>
      <c r="G148" s="16"/>
      <c r="H148" s="16"/>
      <c r="I148" s="213"/>
      <c r="J148" s="16"/>
      <c r="K148" s="213"/>
      <c r="L148" s="16"/>
      <c r="M148" s="16"/>
    </row>
    <row r="149" spans="1:13" ht="12.75">
      <c r="A149" s="7"/>
      <c r="B149" s="7"/>
      <c r="C149" s="213"/>
      <c r="D149" s="16"/>
      <c r="E149" s="16"/>
      <c r="F149" s="213"/>
      <c r="G149" s="16"/>
      <c r="H149" s="16"/>
      <c r="I149" s="213"/>
      <c r="J149" s="16"/>
      <c r="K149" s="213"/>
      <c r="L149" s="16"/>
      <c r="M149" s="16"/>
    </row>
    <row r="150" spans="1:13" ht="12.75">
      <c r="A150" s="7"/>
      <c r="B150" s="7"/>
      <c r="C150" s="213"/>
      <c r="D150" s="16"/>
      <c r="E150" s="16"/>
      <c r="F150" s="213"/>
      <c r="G150" s="16"/>
      <c r="H150" s="16"/>
      <c r="I150" s="213"/>
      <c r="J150" s="16"/>
      <c r="K150" s="213"/>
      <c r="L150" s="16"/>
      <c r="M150" s="16"/>
    </row>
    <row r="151" spans="1:13" ht="12.75">
      <c r="A151" s="7"/>
      <c r="B151" s="7"/>
      <c r="C151" s="213"/>
      <c r="D151" s="16"/>
      <c r="E151" s="16"/>
      <c r="F151" s="213"/>
      <c r="G151" s="16"/>
      <c r="H151" s="16"/>
      <c r="I151" s="213"/>
      <c r="J151" s="16"/>
      <c r="K151" s="213"/>
      <c r="L151" s="16"/>
      <c r="M151" s="16"/>
    </row>
    <row r="152" spans="1:13" ht="12.75">
      <c r="A152" s="3"/>
      <c r="B152" s="3"/>
      <c r="C152" s="215"/>
      <c r="D152" s="18"/>
      <c r="E152" s="18"/>
      <c r="F152" s="215"/>
      <c r="G152" s="18"/>
      <c r="H152" s="18"/>
      <c r="I152" s="215"/>
      <c r="J152" s="18"/>
      <c r="K152" s="215"/>
      <c r="L152" s="18"/>
      <c r="M152" s="18"/>
    </row>
    <row r="153" spans="1:13" ht="12.75">
      <c r="A153" s="3"/>
      <c r="B153" s="3"/>
      <c r="C153" s="215"/>
      <c r="D153" s="18"/>
      <c r="E153" s="18"/>
      <c r="F153" s="215"/>
      <c r="G153" s="18"/>
      <c r="H153" s="18"/>
      <c r="I153" s="215"/>
      <c r="J153" s="18"/>
      <c r="K153" s="215"/>
      <c r="L153" s="18"/>
      <c r="M153" s="18"/>
    </row>
    <row r="154" spans="1:13" ht="12.75">
      <c r="A154" s="19"/>
      <c r="B154" s="19"/>
      <c r="C154" s="213"/>
      <c r="D154" s="16"/>
      <c r="E154" s="16"/>
      <c r="F154" s="213"/>
      <c r="G154" s="16"/>
      <c r="H154" s="16"/>
      <c r="I154" s="213"/>
      <c r="J154" s="16"/>
      <c r="K154" s="213"/>
      <c r="L154" s="16"/>
      <c r="M154" s="16"/>
    </row>
    <row r="155" spans="1:13" ht="12.75">
      <c r="A155" s="7"/>
      <c r="B155" s="7"/>
      <c r="C155" s="216"/>
      <c r="D155" s="6"/>
      <c r="E155" s="6"/>
      <c r="F155" s="216"/>
      <c r="G155" s="6"/>
      <c r="H155" s="6"/>
      <c r="I155" s="216"/>
      <c r="J155" s="6"/>
      <c r="K155" s="216"/>
      <c r="L155" s="6"/>
      <c r="M155" s="6"/>
    </row>
    <row r="156" spans="1:13" ht="12.75">
      <c r="A156" s="7"/>
      <c r="B156" s="7"/>
      <c r="C156" s="216"/>
      <c r="D156" s="6"/>
      <c r="E156" s="6"/>
      <c r="F156" s="216"/>
      <c r="G156" s="6"/>
      <c r="H156" s="6"/>
      <c r="I156" s="216"/>
      <c r="J156" s="6"/>
      <c r="K156" s="216"/>
      <c r="L156" s="6"/>
      <c r="M156" s="6"/>
    </row>
    <row r="157" spans="1:13" ht="12.75">
      <c r="A157" s="7"/>
      <c r="B157" s="7"/>
      <c r="C157" s="213"/>
      <c r="D157" s="7"/>
      <c r="E157" s="7"/>
      <c r="F157" s="213"/>
      <c r="G157" s="7"/>
      <c r="H157" s="7"/>
      <c r="I157" s="213"/>
      <c r="J157" s="7"/>
      <c r="K157" s="213"/>
      <c r="L157" s="7"/>
      <c r="M157" s="7"/>
    </row>
    <row r="158" spans="1:13" ht="12.75">
      <c r="A158" s="7"/>
      <c r="B158" s="7"/>
      <c r="C158" s="213"/>
      <c r="D158" s="7"/>
      <c r="E158" s="7"/>
      <c r="F158" s="213"/>
      <c r="G158" s="7"/>
      <c r="H158" s="7"/>
      <c r="I158" s="213"/>
      <c r="J158" s="7"/>
      <c r="K158" s="213"/>
      <c r="L158" s="7"/>
      <c r="M158" s="7"/>
    </row>
    <row r="159" spans="1:13" ht="12.75">
      <c r="A159" s="7"/>
      <c r="B159" s="7"/>
      <c r="C159" s="213"/>
      <c r="D159" s="7"/>
      <c r="E159" s="7"/>
      <c r="F159" s="213"/>
      <c r="G159" s="7"/>
      <c r="H159" s="7"/>
      <c r="I159" s="213"/>
      <c r="J159" s="7"/>
      <c r="K159" s="213"/>
      <c r="L159" s="7"/>
      <c r="M159" s="7"/>
    </row>
    <row r="160" spans="1:13" ht="12.75">
      <c r="A160" s="7"/>
      <c r="B160" s="7"/>
      <c r="C160" s="213"/>
      <c r="D160" s="7"/>
      <c r="E160" s="7"/>
      <c r="F160" s="213"/>
      <c r="G160" s="7"/>
      <c r="H160" s="7"/>
      <c r="I160" s="213"/>
      <c r="J160" s="7"/>
      <c r="K160" s="213"/>
      <c r="L160" s="7"/>
      <c r="M160" s="7"/>
    </row>
    <row r="161" spans="1:13" ht="12.75">
      <c r="A161" s="7"/>
      <c r="B161" s="7"/>
      <c r="C161" s="213"/>
      <c r="D161" s="7"/>
      <c r="E161" s="7"/>
      <c r="F161" s="213"/>
      <c r="G161" s="7"/>
      <c r="H161" s="7"/>
      <c r="I161" s="213"/>
      <c r="J161" s="7"/>
      <c r="K161" s="213"/>
      <c r="L161" s="7"/>
      <c r="M161" s="7"/>
    </row>
  </sheetData>
  <mergeCells count="11">
    <mergeCell ref="A1:M1"/>
    <mergeCell ref="A2:M2"/>
    <mergeCell ref="A3:M3"/>
    <mergeCell ref="I6:J6"/>
    <mergeCell ref="A93:L93"/>
    <mergeCell ref="A44:L44"/>
    <mergeCell ref="A42:K42"/>
    <mergeCell ref="A91:L91"/>
    <mergeCell ref="A46:M46"/>
    <mergeCell ref="A47:M47"/>
    <mergeCell ref="A43:M43"/>
  </mergeCells>
  <printOptions horizontalCentered="1"/>
  <pageMargins left="0.5" right="0.5" top="0.6" bottom="0.5" header="0" footer="0.5"/>
  <pageSetup fitToHeight="1" fitToWidth="1" horizontalDpi="600" verticalDpi="600" orientation="portrait" scale="86" r:id="rId2"/>
  <headerFooter alignWithMargins="0">
    <oddHeader xml:space="preserve">&amp;C </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P213"/>
  <sheetViews>
    <sheetView workbookViewId="0" topLeftCell="A1">
      <selection activeCell="A1" sqref="A1:K1"/>
    </sheetView>
  </sheetViews>
  <sheetFormatPr defaultColWidth="9.140625" defaultRowHeight="12.75"/>
  <cols>
    <col min="1" max="1" width="22.28125" style="0" customWidth="1"/>
    <col min="2" max="3" width="8.7109375" style="0" customWidth="1"/>
    <col min="4" max="4" width="11.57421875" style="0" customWidth="1"/>
    <col min="5" max="5" width="9.7109375" style="37" customWidth="1"/>
    <col min="6" max="6" width="8.7109375" style="37" customWidth="1"/>
    <col min="7" max="9" width="9.7109375" style="37" customWidth="1"/>
    <col min="10" max="10" width="10.7109375" style="37" customWidth="1"/>
    <col min="11" max="11" width="13.7109375" style="45" customWidth="1"/>
    <col min="12" max="12" width="11.140625" style="0" customWidth="1"/>
    <col min="13" max="14" width="10.140625" style="0" bestFit="1" customWidth="1"/>
    <col min="15" max="15" width="9.28125" style="0" bestFit="1" customWidth="1"/>
    <col min="16" max="16" width="10.140625" style="0" bestFit="1" customWidth="1"/>
    <col min="17" max="17" width="13.140625" style="0" customWidth="1"/>
    <col min="18" max="18" width="11.57421875" style="0" customWidth="1"/>
    <col min="19" max="19" width="10.7109375" style="0" customWidth="1"/>
  </cols>
  <sheetData>
    <row r="1" spans="1:15" s="503" customFormat="1" ht="16.5" customHeight="1">
      <c r="A1" s="1169" t="s">
        <v>133</v>
      </c>
      <c r="B1" s="1169"/>
      <c r="C1" s="1169"/>
      <c r="D1" s="1169"/>
      <c r="E1" s="1169"/>
      <c r="F1" s="1169"/>
      <c r="G1" s="1169"/>
      <c r="H1" s="1169"/>
      <c r="I1" s="1169"/>
      <c r="J1" s="1169"/>
      <c r="K1" s="1169"/>
      <c r="L1" s="45"/>
      <c r="M1" s="45"/>
      <c r="N1" s="45"/>
      <c r="O1" s="45"/>
    </row>
    <row r="2" spans="1:15" s="503" customFormat="1" ht="16.5" customHeight="1">
      <c r="A2" s="1170" t="s">
        <v>871</v>
      </c>
      <c r="B2" s="1170"/>
      <c r="C2" s="1170"/>
      <c r="D2" s="1170"/>
      <c r="E2" s="1170"/>
      <c r="F2" s="1170"/>
      <c r="G2" s="1170"/>
      <c r="H2" s="1170"/>
      <c r="I2" s="1170"/>
      <c r="J2" s="1170"/>
      <c r="K2" s="1170"/>
      <c r="L2" s="807"/>
      <c r="M2" s="807"/>
      <c r="N2" s="807"/>
      <c r="O2" s="807"/>
    </row>
    <row r="3" spans="1:15" s="503" customFormat="1" ht="16.5" customHeight="1">
      <c r="A3" s="1170" t="s">
        <v>216</v>
      </c>
      <c r="B3" s="1170"/>
      <c r="C3" s="1170"/>
      <c r="D3" s="1170"/>
      <c r="E3" s="1170"/>
      <c r="F3" s="1170"/>
      <c r="G3" s="1170"/>
      <c r="H3" s="1170"/>
      <c r="I3" s="1170"/>
      <c r="J3" s="1170"/>
      <c r="K3" s="1170"/>
      <c r="L3" s="260"/>
      <c r="M3" s="260"/>
      <c r="N3" s="260"/>
      <c r="O3" s="260"/>
    </row>
    <row r="4" spans="1:11" ht="4.5" customHeight="1" thickBot="1">
      <c r="A4" s="13"/>
      <c r="B4" s="119"/>
      <c r="C4" s="119"/>
      <c r="D4" s="119"/>
      <c r="E4" s="201"/>
      <c r="F4" s="201"/>
      <c r="G4" s="201"/>
      <c r="H4" s="201"/>
      <c r="I4" s="201"/>
      <c r="J4" s="201"/>
      <c r="K4" s="119"/>
    </row>
    <row r="5" spans="1:11" ht="3" customHeight="1">
      <c r="A5" s="231"/>
      <c r="B5" s="121"/>
      <c r="C5" s="121"/>
      <c r="D5" s="121"/>
      <c r="E5" s="202"/>
      <c r="F5" s="202"/>
      <c r="G5" s="202"/>
      <c r="H5" s="202"/>
      <c r="I5" s="202"/>
      <c r="J5" s="202"/>
      <c r="K5" s="974"/>
    </row>
    <row r="6" spans="1:11" ht="15" customHeight="1">
      <c r="A6" s="1255" t="s">
        <v>114</v>
      </c>
      <c r="B6" s="1252" t="s">
        <v>3</v>
      </c>
      <c r="C6" s="1253" t="s">
        <v>165</v>
      </c>
      <c r="D6" s="692" t="s">
        <v>206</v>
      </c>
      <c r="E6" s="677" t="s">
        <v>166</v>
      </c>
      <c r="F6" s="1254" t="s">
        <v>167</v>
      </c>
      <c r="G6" s="1254" t="s">
        <v>168</v>
      </c>
      <c r="H6" s="691" t="s">
        <v>195</v>
      </c>
      <c r="I6" s="691" t="s">
        <v>207</v>
      </c>
      <c r="J6" s="691" t="s">
        <v>340</v>
      </c>
      <c r="K6" s="693" t="s">
        <v>70</v>
      </c>
    </row>
    <row r="7" spans="1:11" ht="15" customHeight="1">
      <c r="A7" s="1255"/>
      <c r="B7" s="1252"/>
      <c r="C7" s="1253"/>
      <c r="D7" s="692" t="s">
        <v>193</v>
      </c>
      <c r="E7" s="677" t="s">
        <v>194</v>
      </c>
      <c r="F7" s="1254"/>
      <c r="G7" s="1254"/>
      <c r="H7" s="691" t="s">
        <v>196</v>
      </c>
      <c r="I7" s="691" t="s">
        <v>196</v>
      </c>
      <c r="J7" s="691" t="s">
        <v>197</v>
      </c>
      <c r="K7" s="693" t="s">
        <v>6</v>
      </c>
    </row>
    <row r="8" spans="1:11" ht="3" customHeight="1">
      <c r="A8" s="694"/>
      <c r="B8" s="695"/>
      <c r="C8" s="695"/>
      <c r="D8" s="695"/>
      <c r="E8" s="696"/>
      <c r="F8" s="696"/>
      <c r="G8" s="696"/>
      <c r="H8" s="696"/>
      <c r="I8" s="696"/>
      <c r="J8" s="1002"/>
      <c r="K8" s="1000"/>
    </row>
    <row r="9" spans="1:16" ht="3" customHeight="1">
      <c r="A9" s="698"/>
      <c r="B9" s="699"/>
      <c r="C9" s="699"/>
      <c r="D9" s="699"/>
      <c r="E9" s="700"/>
      <c r="F9" s="700"/>
      <c r="G9" s="700"/>
      <c r="H9" s="700"/>
      <c r="I9" s="700"/>
      <c r="J9" s="1003"/>
      <c r="K9" s="1001"/>
      <c r="L9" s="446"/>
      <c r="M9" s="447"/>
      <c r="N9" s="447"/>
      <c r="O9" s="447"/>
      <c r="P9" s="447"/>
    </row>
    <row r="10" spans="1:16" s="501" customFormat="1" ht="13.5" customHeight="1">
      <c r="A10" s="42" t="s">
        <v>7</v>
      </c>
      <c r="B10" s="934" t="s">
        <v>247</v>
      </c>
      <c r="C10" s="934" t="s">
        <v>229</v>
      </c>
      <c r="D10" s="935" t="s">
        <v>235</v>
      </c>
      <c r="E10" s="936" t="s">
        <v>236</v>
      </c>
      <c r="F10" s="937" t="s">
        <v>232</v>
      </c>
      <c r="G10" s="936" t="s">
        <v>123</v>
      </c>
      <c r="H10" s="936" t="s">
        <v>237</v>
      </c>
      <c r="I10" s="936" t="s">
        <v>234</v>
      </c>
      <c r="J10" s="949" t="s">
        <v>123</v>
      </c>
      <c r="K10" s="979" t="s">
        <v>695</v>
      </c>
      <c r="L10" s="500"/>
      <c r="M10" s="500"/>
      <c r="N10" s="500"/>
      <c r="O10" s="500"/>
      <c r="P10" s="500"/>
    </row>
    <row r="11" spans="1:16" s="501" customFormat="1" ht="13.5" customHeight="1">
      <c r="A11" s="42" t="s">
        <v>8</v>
      </c>
      <c r="B11" s="934" t="s">
        <v>229</v>
      </c>
      <c r="C11" s="934" t="s">
        <v>234</v>
      </c>
      <c r="D11" s="935" t="s">
        <v>234</v>
      </c>
      <c r="E11" s="938" t="s">
        <v>123</v>
      </c>
      <c r="F11" s="937" t="s">
        <v>123</v>
      </c>
      <c r="G11" s="938" t="s">
        <v>123</v>
      </c>
      <c r="H11" s="936" t="s">
        <v>232</v>
      </c>
      <c r="I11" s="936" t="s">
        <v>123</v>
      </c>
      <c r="J11" s="949" t="s">
        <v>231</v>
      </c>
      <c r="K11" s="979" t="s">
        <v>236</v>
      </c>
      <c r="L11" s="500"/>
      <c r="M11" s="500"/>
      <c r="N11" s="500"/>
      <c r="O11" s="500"/>
      <c r="P11" s="500"/>
    </row>
    <row r="12" spans="1:16" s="501" customFormat="1" ht="13.5" customHeight="1">
      <c r="A12" s="42" t="s">
        <v>163</v>
      </c>
      <c r="B12" s="934" t="s">
        <v>123</v>
      </c>
      <c r="C12" s="934" t="s">
        <v>123</v>
      </c>
      <c r="D12" s="939" t="s">
        <v>231</v>
      </c>
      <c r="E12" s="938" t="s">
        <v>231</v>
      </c>
      <c r="F12" s="937" t="s">
        <v>231</v>
      </c>
      <c r="G12" s="937" t="s">
        <v>231</v>
      </c>
      <c r="H12" s="936" t="s">
        <v>231</v>
      </c>
      <c r="I12" s="936" t="s">
        <v>231</v>
      </c>
      <c r="J12" s="949" t="s">
        <v>231</v>
      </c>
      <c r="K12" s="979" t="s">
        <v>123</v>
      </c>
      <c r="L12" s="500"/>
      <c r="M12" s="500"/>
      <c r="N12" s="500"/>
      <c r="O12" s="500"/>
      <c r="P12" s="500"/>
    </row>
    <row r="13" spans="1:16" s="501" customFormat="1" ht="13.5" customHeight="1">
      <c r="A13" s="42" t="s">
        <v>9</v>
      </c>
      <c r="B13" s="934" t="s">
        <v>258</v>
      </c>
      <c r="C13" s="934" t="s">
        <v>229</v>
      </c>
      <c r="D13" s="935" t="s">
        <v>240</v>
      </c>
      <c r="E13" s="936" t="s">
        <v>229</v>
      </c>
      <c r="F13" s="937" t="s">
        <v>228</v>
      </c>
      <c r="G13" s="936" t="s">
        <v>123</v>
      </c>
      <c r="H13" s="936" t="s">
        <v>243</v>
      </c>
      <c r="I13" s="936" t="s">
        <v>233</v>
      </c>
      <c r="J13" s="949" t="s">
        <v>231</v>
      </c>
      <c r="K13" s="979" t="s">
        <v>1143</v>
      </c>
      <c r="L13" s="500"/>
      <c r="M13" s="500"/>
      <c r="N13" s="500"/>
      <c r="O13" s="500"/>
      <c r="P13" s="500"/>
    </row>
    <row r="14" spans="1:16" s="501" customFormat="1" ht="13.5" customHeight="1">
      <c r="A14" s="42" t="s">
        <v>10</v>
      </c>
      <c r="B14" s="934" t="s">
        <v>242</v>
      </c>
      <c r="C14" s="940" t="s">
        <v>238</v>
      </c>
      <c r="D14" s="935" t="s">
        <v>228</v>
      </c>
      <c r="E14" s="936" t="s">
        <v>228</v>
      </c>
      <c r="F14" s="941" t="s">
        <v>237</v>
      </c>
      <c r="G14" s="942" t="s">
        <v>123</v>
      </c>
      <c r="H14" s="942" t="s">
        <v>123</v>
      </c>
      <c r="I14" s="942" t="s">
        <v>234</v>
      </c>
      <c r="J14" s="943" t="s">
        <v>231</v>
      </c>
      <c r="K14" s="980" t="s">
        <v>1144</v>
      </c>
      <c r="L14" s="500"/>
      <c r="M14" s="500"/>
      <c r="N14" s="500"/>
      <c r="O14" s="500"/>
      <c r="P14" s="500"/>
    </row>
    <row r="15" spans="1:16" s="501" customFormat="1" ht="13.5" customHeight="1">
      <c r="A15" s="63" t="s">
        <v>11</v>
      </c>
      <c r="B15" s="944" t="s">
        <v>253</v>
      </c>
      <c r="C15" s="934" t="s">
        <v>240</v>
      </c>
      <c r="D15" s="945" t="s">
        <v>247</v>
      </c>
      <c r="E15" s="946" t="s">
        <v>240</v>
      </c>
      <c r="F15" s="937" t="s">
        <v>248</v>
      </c>
      <c r="G15" s="936" t="s">
        <v>123</v>
      </c>
      <c r="H15" s="936" t="s">
        <v>236</v>
      </c>
      <c r="I15" s="936" t="s">
        <v>123</v>
      </c>
      <c r="J15" s="949" t="s">
        <v>231</v>
      </c>
      <c r="K15" s="979" t="s">
        <v>704</v>
      </c>
      <c r="L15" s="500"/>
      <c r="M15" s="500"/>
      <c r="N15" s="500"/>
      <c r="O15" s="500"/>
      <c r="P15" s="500"/>
    </row>
    <row r="16" spans="1:16" s="501" customFormat="1" ht="13.5" customHeight="1">
      <c r="A16" s="42" t="s">
        <v>12</v>
      </c>
      <c r="B16" s="947" t="s">
        <v>259</v>
      </c>
      <c r="C16" s="934" t="s">
        <v>243</v>
      </c>
      <c r="D16" s="935" t="s">
        <v>230</v>
      </c>
      <c r="E16" s="936" t="s">
        <v>246</v>
      </c>
      <c r="F16" s="937" t="s">
        <v>229</v>
      </c>
      <c r="G16" s="936" t="s">
        <v>123</v>
      </c>
      <c r="H16" s="936" t="s">
        <v>236</v>
      </c>
      <c r="I16" s="936" t="s">
        <v>233</v>
      </c>
      <c r="J16" s="949" t="s">
        <v>231</v>
      </c>
      <c r="K16" s="979" t="s">
        <v>1145</v>
      </c>
      <c r="L16" s="500"/>
      <c r="M16" s="500"/>
      <c r="N16" s="500"/>
      <c r="O16" s="500"/>
      <c r="P16" s="500"/>
    </row>
    <row r="17" spans="1:16" s="501" customFormat="1" ht="13.5" customHeight="1">
      <c r="A17" s="42" t="s">
        <v>13</v>
      </c>
      <c r="B17" s="934" t="s">
        <v>237</v>
      </c>
      <c r="C17" s="934" t="s">
        <v>238</v>
      </c>
      <c r="D17" s="935" t="s">
        <v>228</v>
      </c>
      <c r="E17" s="936" t="s">
        <v>237</v>
      </c>
      <c r="F17" s="937" t="s">
        <v>237</v>
      </c>
      <c r="G17" s="936" t="s">
        <v>123</v>
      </c>
      <c r="H17" s="936" t="s">
        <v>231</v>
      </c>
      <c r="I17" s="936" t="s">
        <v>234</v>
      </c>
      <c r="J17" s="949" t="s">
        <v>231</v>
      </c>
      <c r="K17" s="979" t="s">
        <v>227</v>
      </c>
      <c r="L17" s="500"/>
      <c r="M17" s="500"/>
      <c r="N17" s="500"/>
      <c r="O17" s="500"/>
      <c r="P17" s="500"/>
    </row>
    <row r="18" spans="1:16" s="501" customFormat="1" ht="13.5" customHeight="1">
      <c r="A18" s="42" t="s">
        <v>14</v>
      </c>
      <c r="B18" s="934" t="s">
        <v>237</v>
      </c>
      <c r="C18" s="934" t="s">
        <v>233</v>
      </c>
      <c r="D18" s="935" t="s">
        <v>246</v>
      </c>
      <c r="E18" s="936" t="s">
        <v>123</v>
      </c>
      <c r="F18" s="937" t="s">
        <v>123</v>
      </c>
      <c r="G18" s="936" t="s">
        <v>123</v>
      </c>
      <c r="H18" s="936" t="s">
        <v>231</v>
      </c>
      <c r="I18" s="936" t="s">
        <v>123</v>
      </c>
      <c r="J18" s="949" t="s">
        <v>231</v>
      </c>
      <c r="K18" s="979" t="s">
        <v>239</v>
      </c>
      <c r="L18" s="500"/>
      <c r="M18" s="500"/>
      <c r="N18" s="500"/>
      <c r="O18" s="500"/>
      <c r="P18" s="500"/>
    </row>
    <row r="19" spans="1:16" s="501" customFormat="1" ht="13.5" customHeight="1">
      <c r="A19" s="42" t="s">
        <v>15</v>
      </c>
      <c r="B19" s="934" t="s">
        <v>229</v>
      </c>
      <c r="C19" s="940" t="s">
        <v>238</v>
      </c>
      <c r="D19" s="935" t="s">
        <v>248</v>
      </c>
      <c r="E19" s="936" t="s">
        <v>123</v>
      </c>
      <c r="F19" s="941" t="s">
        <v>233</v>
      </c>
      <c r="G19" s="942" t="s">
        <v>123</v>
      </c>
      <c r="H19" s="942" t="s">
        <v>123</v>
      </c>
      <c r="I19" s="942" t="s">
        <v>123</v>
      </c>
      <c r="J19" s="943" t="s">
        <v>231</v>
      </c>
      <c r="K19" s="980" t="s">
        <v>259</v>
      </c>
      <c r="L19" s="500"/>
      <c r="M19" s="500"/>
      <c r="N19" s="500"/>
      <c r="O19" s="500"/>
      <c r="P19" s="500"/>
    </row>
    <row r="20" spans="1:16" s="501" customFormat="1" ht="13.5" customHeight="1">
      <c r="A20" s="63" t="s">
        <v>16</v>
      </c>
      <c r="B20" s="944" t="s">
        <v>253</v>
      </c>
      <c r="C20" s="934" t="s">
        <v>248</v>
      </c>
      <c r="D20" s="945" t="s">
        <v>259</v>
      </c>
      <c r="E20" s="946" t="s">
        <v>246</v>
      </c>
      <c r="F20" s="937" t="s">
        <v>243</v>
      </c>
      <c r="G20" s="936" t="s">
        <v>123</v>
      </c>
      <c r="H20" s="936" t="s">
        <v>238</v>
      </c>
      <c r="I20" s="936" t="s">
        <v>234</v>
      </c>
      <c r="J20" s="949" t="s">
        <v>231</v>
      </c>
      <c r="K20" s="979" t="s">
        <v>1153</v>
      </c>
      <c r="L20" s="500"/>
      <c r="M20" s="500"/>
      <c r="N20" s="500"/>
      <c r="O20" s="500"/>
      <c r="P20" s="500"/>
    </row>
    <row r="21" spans="1:16" s="501" customFormat="1" ht="13.5" customHeight="1">
      <c r="A21" s="42" t="s">
        <v>17</v>
      </c>
      <c r="B21" s="947" t="s">
        <v>250</v>
      </c>
      <c r="C21" s="934" t="s">
        <v>248</v>
      </c>
      <c r="D21" s="935" t="s">
        <v>257</v>
      </c>
      <c r="E21" s="936" t="s">
        <v>253</v>
      </c>
      <c r="F21" s="937" t="s">
        <v>242</v>
      </c>
      <c r="G21" s="936" t="s">
        <v>123</v>
      </c>
      <c r="H21" s="936" t="s">
        <v>238</v>
      </c>
      <c r="I21" s="936" t="s">
        <v>234</v>
      </c>
      <c r="J21" s="949" t="s">
        <v>231</v>
      </c>
      <c r="K21" s="979" t="s">
        <v>698</v>
      </c>
      <c r="L21" s="500"/>
      <c r="M21" s="500"/>
      <c r="N21" s="500"/>
      <c r="O21" s="500"/>
      <c r="P21" s="500"/>
    </row>
    <row r="22" spans="1:16" s="501" customFormat="1" ht="13.5" customHeight="1">
      <c r="A22" s="42" t="s">
        <v>159</v>
      </c>
      <c r="B22" s="934" t="s">
        <v>123</v>
      </c>
      <c r="C22" s="934" t="s">
        <v>231</v>
      </c>
      <c r="D22" s="935" t="s">
        <v>123</v>
      </c>
      <c r="E22" s="936" t="s">
        <v>231</v>
      </c>
      <c r="F22" s="937" t="s">
        <v>231</v>
      </c>
      <c r="G22" s="936" t="s">
        <v>231</v>
      </c>
      <c r="H22" s="936" t="s">
        <v>231</v>
      </c>
      <c r="I22" s="936" t="s">
        <v>231</v>
      </c>
      <c r="J22" s="949" t="s">
        <v>231</v>
      </c>
      <c r="K22" s="979" t="s">
        <v>123</v>
      </c>
      <c r="L22" s="500"/>
      <c r="M22" s="500"/>
      <c r="N22" s="500"/>
      <c r="O22" s="500"/>
      <c r="P22" s="500"/>
    </row>
    <row r="23" spans="1:16" s="501" customFormat="1" ht="13.5" customHeight="1">
      <c r="A23" s="42" t="s">
        <v>18</v>
      </c>
      <c r="B23" s="934" t="s">
        <v>123</v>
      </c>
      <c r="C23" s="934" t="s">
        <v>123</v>
      </c>
      <c r="D23" s="935" t="s">
        <v>233</v>
      </c>
      <c r="E23" s="936" t="s">
        <v>123</v>
      </c>
      <c r="F23" s="937" t="s">
        <v>234</v>
      </c>
      <c r="G23" s="936" t="s">
        <v>123</v>
      </c>
      <c r="H23" s="936" t="s">
        <v>123</v>
      </c>
      <c r="I23" s="936" t="s">
        <v>123</v>
      </c>
      <c r="J23" s="949" t="s">
        <v>231</v>
      </c>
      <c r="K23" s="979" t="s">
        <v>248</v>
      </c>
      <c r="L23" s="500"/>
      <c r="M23" s="500"/>
      <c r="N23" s="500"/>
      <c r="O23" s="500"/>
      <c r="P23" s="500"/>
    </row>
    <row r="24" spans="1:16" s="501" customFormat="1" ht="13.5" customHeight="1">
      <c r="A24" s="42" t="s">
        <v>19</v>
      </c>
      <c r="B24" s="934" t="s">
        <v>239</v>
      </c>
      <c r="C24" s="940" t="s">
        <v>233</v>
      </c>
      <c r="D24" s="935" t="s">
        <v>252</v>
      </c>
      <c r="E24" s="936" t="s">
        <v>232</v>
      </c>
      <c r="F24" s="941" t="s">
        <v>246</v>
      </c>
      <c r="G24" s="942" t="s">
        <v>123</v>
      </c>
      <c r="H24" s="942" t="s">
        <v>243</v>
      </c>
      <c r="I24" s="942" t="s">
        <v>123</v>
      </c>
      <c r="J24" s="943" t="s">
        <v>231</v>
      </c>
      <c r="K24" s="980" t="s">
        <v>696</v>
      </c>
      <c r="L24" s="500"/>
      <c r="M24" s="500"/>
      <c r="N24" s="500"/>
      <c r="O24" s="500"/>
      <c r="P24" s="500"/>
    </row>
    <row r="25" spans="1:16" s="501" customFormat="1" ht="13.5" customHeight="1">
      <c r="A25" s="63" t="s">
        <v>20</v>
      </c>
      <c r="B25" s="944" t="s">
        <v>1348</v>
      </c>
      <c r="C25" s="934" t="s">
        <v>241</v>
      </c>
      <c r="D25" s="945" t="s">
        <v>366</v>
      </c>
      <c r="E25" s="946" t="s">
        <v>240</v>
      </c>
      <c r="F25" s="937" t="s">
        <v>246</v>
      </c>
      <c r="G25" s="936" t="s">
        <v>123</v>
      </c>
      <c r="H25" s="936" t="s">
        <v>702</v>
      </c>
      <c r="I25" s="936" t="s">
        <v>234</v>
      </c>
      <c r="J25" s="949" t="s">
        <v>123</v>
      </c>
      <c r="K25" s="979" t="s">
        <v>1349</v>
      </c>
      <c r="L25" s="500"/>
      <c r="M25" s="500"/>
      <c r="N25" s="500"/>
      <c r="O25" s="500"/>
      <c r="P25" s="500"/>
    </row>
    <row r="26" spans="1:16" s="501" customFormat="1" ht="13.5" customHeight="1">
      <c r="A26" s="42" t="s">
        <v>21</v>
      </c>
      <c r="B26" s="947" t="s">
        <v>1350</v>
      </c>
      <c r="C26" s="934" t="s">
        <v>252</v>
      </c>
      <c r="D26" s="935" t="s">
        <v>257</v>
      </c>
      <c r="E26" s="936" t="s">
        <v>243</v>
      </c>
      <c r="F26" s="937" t="s">
        <v>240</v>
      </c>
      <c r="G26" s="936" t="s">
        <v>123</v>
      </c>
      <c r="H26" s="936" t="s">
        <v>244</v>
      </c>
      <c r="I26" s="936" t="s">
        <v>123</v>
      </c>
      <c r="J26" s="949" t="s">
        <v>123</v>
      </c>
      <c r="K26" s="979" t="s">
        <v>1351</v>
      </c>
      <c r="L26" s="500"/>
      <c r="M26" s="500"/>
      <c r="N26" s="500"/>
      <c r="O26" s="500"/>
      <c r="P26" s="500"/>
    </row>
    <row r="27" spans="1:16" s="501" customFormat="1" ht="13.5" customHeight="1">
      <c r="A27" s="42" t="s">
        <v>22</v>
      </c>
      <c r="B27" s="934" t="s">
        <v>1146</v>
      </c>
      <c r="C27" s="934" t="s">
        <v>251</v>
      </c>
      <c r="D27" s="935" t="s">
        <v>1147</v>
      </c>
      <c r="E27" s="936" t="s">
        <v>366</v>
      </c>
      <c r="F27" s="937" t="s">
        <v>257</v>
      </c>
      <c r="G27" s="936" t="s">
        <v>123</v>
      </c>
      <c r="H27" s="936" t="s">
        <v>696</v>
      </c>
      <c r="I27" s="936" t="s">
        <v>237</v>
      </c>
      <c r="J27" s="949" t="s">
        <v>231</v>
      </c>
      <c r="K27" s="979" t="s">
        <v>1148</v>
      </c>
      <c r="L27" s="500"/>
      <c r="M27" s="500"/>
      <c r="N27" s="500"/>
      <c r="O27" s="500"/>
      <c r="P27" s="500"/>
    </row>
    <row r="28" spans="1:16" s="501" customFormat="1" ht="13.5" customHeight="1">
      <c r="A28" s="42" t="s">
        <v>23</v>
      </c>
      <c r="B28" s="934" t="s">
        <v>250</v>
      </c>
      <c r="C28" s="934" t="s">
        <v>245</v>
      </c>
      <c r="D28" s="935" t="s">
        <v>243</v>
      </c>
      <c r="E28" s="936" t="s">
        <v>257</v>
      </c>
      <c r="F28" s="937" t="s">
        <v>252</v>
      </c>
      <c r="G28" s="936" t="s">
        <v>123</v>
      </c>
      <c r="H28" s="936" t="s">
        <v>257</v>
      </c>
      <c r="I28" s="936" t="s">
        <v>234</v>
      </c>
      <c r="J28" s="949" t="s">
        <v>231</v>
      </c>
      <c r="K28" s="979" t="s">
        <v>697</v>
      </c>
      <c r="L28" s="500"/>
      <c r="M28" s="500"/>
      <c r="N28" s="500"/>
      <c r="O28" s="500"/>
      <c r="P28" s="500"/>
    </row>
    <row r="29" spans="1:16" s="501" customFormat="1" ht="13.5" customHeight="1">
      <c r="A29" s="42" t="s">
        <v>24</v>
      </c>
      <c r="B29" s="934" t="s">
        <v>247</v>
      </c>
      <c r="C29" s="940" t="s">
        <v>229</v>
      </c>
      <c r="D29" s="935" t="s">
        <v>243</v>
      </c>
      <c r="E29" s="936" t="s">
        <v>236</v>
      </c>
      <c r="F29" s="941" t="s">
        <v>246</v>
      </c>
      <c r="G29" s="942" t="s">
        <v>123</v>
      </c>
      <c r="H29" s="942" t="s">
        <v>228</v>
      </c>
      <c r="I29" s="942" t="s">
        <v>234</v>
      </c>
      <c r="J29" s="943" t="s">
        <v>231</v>
      </c>
      <c r="K29" s="980" t="s">
        <v>700</v>
      </c>
      <c r="L29" s="500"/>
      <c r="M29" s="500"/>
      <c r="N29" s="500"/>
      <c r="O29" s="500"/>
      <c r="P29" s="500"/>
    </row>
    <row r="30" spans="1:16" s="501" customFormat="1" ht="13.5" customHeight="1">
      <c r="A30" s="63" t="s">
        <v>25</v>
      </c>
      <c r="B30" s="948" t="s">
        <v>258</v>
      </c>
      <c r="C30" s="934" t="s">
        <v>238</v>
      </c>
      <c r="D30" s="945" t="s">
        <v>252</v>
      </c>
      <c r="E30" s="946" t="s">
        <v>228</v>
      </c>
      <c r="F30" s="937" t="s">
        <v>228</v>
      </c>
      <c r="G30" s="936" t="s">
        <v>123</v>
      </c>
      <c r="H30" s="936" t="s">
        <v>237</v>
      </c>
      <c r="I30" s="936" t="s">
        <v>233</v>
      </c>
      <c r="J30" s="949" t="s">
        <v>123</v>
      </c>
      <c r="K30" s="979" t="s">
        <v>1149</v>
      </c>
      <c r="L30" s="500"/>
      <c r="M30" s="500"/>
      <c r="N30" s="500"/>
      <c r="O30" s="500"/>
      <c r="P30" s="500"/>
    </row>
    <row r="31" spans="1:16" s="501" customFormat="1" ht="13.5" customHeight="1">
      <c r="A31" s="808" t="s">
        <v>26</v>
      </c>
      <c r="B31" s="947" t="s">
        <v>248</v>
      </c>
      <c r="C31" s="934" t="s">
        <v>238</v>
      </c>
      <c r="D31" s="935" t="s">
        <v>229</v>
      </c>
      <c r="E31" s="936" t="s">
        <v>233</v>
      </c>
      <c r="F31" s="937" t="s">
        <v>237</v>
      </c>
      <c r="G31" s="936" t="s">
        <v>123</v>
      </c>
      <c r="H31" s="936" t="s">
        <v>123</v>
      </c>
      <c r="I31" s="936" t="s">
        <v>123</v>
      </c>
      <c r="J31" s="949" t="s">
        <v>231</v>
      </c>
      <c r="K31" s="979" t="s">
        <v>227</v>
      </c>
      <c r="L31" s="814"/>
      <c r="M31" s="814"/>
      <c r="N31" s="814"/>
      <c r="O31" s="814"/>
      <c r="P31" s="500"/>
    </row>
    <row r="32" spans="1:16" s="501" customFormat="1" ht="13.5" customHeight="1">
      <c r="A32" s="42" t="s">
        <v>27</v>
      </c>
      <c r="B32" s="934" t="s">
        <v>243</v>
      </c>
      <c r="C32" s="934" t="s">
        <v>229</v>
      </c>
      <c r="D32" s="935" t="s">
        <v>235</v>
      </c>
      <c r="E32" s="936" t="s">
        <v>243</v>
      </c>
      <c r="F32" s="937" t="s">
        <v>232</v>
      </c>
      <c r="G32" s="936" t="s">
        <v>123</v>
      </c>
      <c r="H32" s="936" t="s">
        <v>123</v>
      </c>
      <c r="I32" s="936" t="s">
        <v>234</v>
      </c>
      <c r="J32" s="949" t="s">
        <v>231</v>
      </c>
      <c r="K32" s="979" t="s">
        <v>568</v>
      </c>
      <c r="L32" s="500"/>
      <c r="M32" s="500"/>
      <c r="N32" s="500"/>
      <c r="O32" s="500"/>
      <c r="P32" s="500"/>
    </row>
    <row r="33" spans="1:16" s="501" customFormat="1" ht="13.5" customHeight="1">
      <c r="A33" s="42" t="s">
        <v>28</v>
      </c>
      <c r="B33" s="934" t="s">
        <v>248</v>
      </c>
      <c r="C33" s="934" t="s">
        <v>228</v>
      </c>
      <c r="D33" s="935" t="s">
        <v>240</v>
      </c>
      <c r="E33" s="936" t="s">
        <v>232</v>
      </c>
      <c r="F33" s="937" t="s">
        <v>237</v>
      </c>
      <c r="G33" s="936" t="s">
        <v>123</v>
      </c>
      <c r="H33" s="936" t="s">
        <v>123</v>
      </c>
      <c r="I33" s="936" t="s">
        <v>123</v>
      </c>
      <c r="J33" s="949" t="s">
        <v>231</v>
      </c>
      <c r="K33" s="979" t="s">
        <v>250</v>
      </c>
      <c r="L33" s="500"/>
      <c r="M33" s="500"/>
      <c r="N33" s="500"/>
      <c r="O33" s="500"/>
      <c r="P33" s="500"/>
    </row>
    <row r="34" spans="1:16" s="501" customFormat="1" ht="13.5" customHeight="1">
      <c r="A34" s="42" t="s">
        <v>29</v>
      </c>
      <c r="B34" s="934" t="s">
        <v>251</v>
      </c>
      <c r="C34" s="940" t="s">
        <v>230</v>
      </c>
      <c r="D34" s="935" t="s">
        <v>241</v>
      </c>
      <c r="E34" s="936" t="s">
        <v>243</v>
      </c>
      <c r="F34" s="941" t="s">
        <v>246</v>
      </c>
      <c r="G34" s="942" t="s">
        <v>123</v>
      </c>
      <c r="H34" s="942" t="s">
        <v>230</v>
      </c>
      <c r="I34" s="942" t="s">
        <v>233</v>
      </c>
      <c r="J34" s="943" t="s">
        <v>231</v>
      </c>
      <c r="K34" s="980" t="s">
        <v>1150</v>
      </c>
      <c r="L34" s="500"/>
      <c r="M34" s="500"/>
      <c r="N34" s="500"/>
      <c r="O34" s="500"/>
      <c r="P34" s="500"/>
    </row>
    <row r="35" spans="1:16" s="501" customFormat="1" ht="13.5" customHeight="1">
      <c r="A35" s="63" t="s">
        <v>30</v>
      </c>
      <c r="B35" s="944" t="s">
        <v>700</v>
      </c>
      <c r="C35" s="934" t="s">
        <v>257</v>
      </c>
      <c r="D35" s="945" t="s">
        <v>245</v>
      </c>
      <c r="E35" s="946" t="s">
        <v>252</v>
      </c>
      <c r="F35" s="937" t="s">
        <v>258</v>
      </c>
      <c r="G35" s="936" t="s">
        <v>123</v>
      </c>
      <c r="H35" s="936" t="s">
        <v>235</v>
      </c>
      <c r="I35" s="936" t="s">
        <v>234</v>
      </c>
      <c r="J35" s="949" t="s">
        <v>231</v>
      </c>
      <c r="K35" s="979" t="s">
        <v>1151</v>
      </c>
      <c r="L35" s="500"/>
      <c r="M35" s="500"/>
      <c r="N35" s="500"/>
      <c r="O35" s="500"/>
      <c r="P35" s="500"/>
    </row>
    <row r="36" spans="1:16" s="501" customFormat="1" ht="13.5" customHeight="1">
      <c r="A36" s="42" t="s">
        <v>31</v>
      </c>
      <c r="B36" s="947" t="s">
        <v>241</v>
      </c>
      <c r="C36" s="934" t="s">
        <v>234</v>
      </c>
      <c r="D36" s="935" t="s">
        <v>248</v>
      </c>
      <c r="E36" s="936" t="s">
        <v>252</v>
      </c>
      <c r="F36" s="937" t="s">
        <v>233</v>
      </c>
      <c r="G36" s="936" t="s">
        <v>123</v>
      </c>
      <c r="H36" s="936" t="s">
        <v>123</v>
      </c>
      <c r="I36" s="936" t="s">
        <v>233</v>
      </c>
      <c r="J36" s="949" t="s">
        <v>231</v>
      </c>
      <c r="K36" s="979" t="s">
        <v>660</v>
      </c>
      <c r="L36" s="500"/>
      <c r="M36" s="500"/>
      <c r="N36" s="500"/>
      <c r="O36" s="500"/>
      <c r="P36" s="500"/>
    </row>
    <row r="37" spans="1:16" s="501" customFormat="1" ht="13.5" customHeight="1">
      <c r="A37" s="42" t="s">
        <v>32</v>
      </c>
      <c r="B37" s="934" t="s">
        <v>702</v>
      </c>
      <c r="C37" s="934" t="s">
        <v>242</v>
      </c>
      <c r="D37" s="935" t="s">
        <v>240</v>
      </c>
      <c r="E37" s="936" t="s">
        <v>240</v>
      </c>
      <c r="F37" s="937" t="s">
        <v>246</v>
      </c>
      <c r="G37" s="936" t="s">
        <v>234</v>
      </c>
      <c r="H37" s="936" t="s">
        <v>257</v>
      </c>
      <c r="I37" s="936" t="s">
        <v>234</v>
      </c>
      <c r="J37" s="949" t="s">
        <v>123</v>
      </c>
      <c r="K37" s="979" t="s">
        <v>1152</v>
      </c>
      <c r="L37" s="500"/>
      <c r="M37" s="500"/>
      <c r="N37" s="500"/>
      <c r="O37" s="500"/>
      <c r="P37" s="500"/>
    </row>
    <row r="38" spans="1:16" s="501" customFormat="1" ht="13.5" customHeight="1">
      <c r="A38" s="42" t="s">
        <v>33</v>
      </c>
      <c r="B38" s="934" t="s">
        <v>240</v>
      </c>
      <c r="C38" s="934" t="s">
        <v>232</v>
      </c>
      <c r="D38" s="935" t="s">
        <v>229</v>
      </c>
      <c r="E38" s="936" t="s">
        <v>234</v>
      </c>
      <c r="F38" s="937" t="s">
        <v>233</v>
      </c>
      <c r="G38" s="936" t="s">
        <v>123</v>
      </c>
      <c r="H38" s="936" t="s">
        <v>228</v>
      </c>
      <c r="I38" s="936" t="s">
        <v>123</v>
      </c>
      <c r="J38" s="949" t="s">
        <v>231</v>
      </c>
      <c r="K38" s="979" t="s">
        <v>249</v>
      </c>
      <c r="L38" s="500"/>
      <c r="M38" s="500"/>
      <c r="N38" s="500"/>
      <c r="O38" s="500"/>
      <c r="P38" s="500"/>
    </row>
    <row r="39" spans="1:16" s="501" customFormat="1" ht="13.5" customHeight="1">
      <c r="A39" s="42" t="s">
        <v>34</v>
      </c>
      <c r="B39" s="934" t="s">
        <v>256</v>
      </c>
      <c r="C39" s="940" t="s">
        <v>230</v>
      </c>
      <c r="D39" s="935" t="s">
        <v>246</v>
      </c>
      <c r="E39" s="936" t="s">
        <v>230</v>
      </c>
      <c r="F39" s="941" t="s">
        <v>234</v>
      </c>
      <c r="G39" s="942" t="s">
        <v>123</v>
      </c>
      <c r="H39" s="942" t="s">
        <v>241</v>
      </c>
      <c r="I39" s="942" t="s">
        <v>234</v>
      </c>
      <c r="J39" s="943" t="s">
        <v>231</v>
      </c>
      <c r="K39" s="980" t="s">
        <v>1153</v>
      </c>
      <c r="L39" s="500"/>
      <c r="M39" s="500"/>
      <c r="N39" s="500"/>
      <c r="O39" s="500"/>
      <c r="P39" s="500"/>
    </row>
    <row r="40" spans="1:16" s="501" customFormat="1" ht="13.5" customHeight="1">
      <c r="A40" s="63" t="s">
        <v>35</v>
      </c>
      <c r="B40" s="944" t="s">
        <v>235</v>
      </c>
      <c r="C40" s="934" t="s">
        <v>229</v>
      </c>
      <c r="D40" s="945" t="s">
        <v>248</v>
      </c>
      <c r="E40" s="946" t="s">
        <v>123</v>
      </c>
      <c r="F40" s="937" t="s">
        <v>237</v>
      </c>
      <c r="G40" s="936" t="s">
        <v>123</v>
      </c>
      <c r="H40" s="936" t="s">
        <v>237</v>
      </c>
      <c r="I40" s="936" t="s">
        <v>234</v>
      </c>
      <c r="J40" s="949" t="s">
        <v>231</v>
      </c>
      <c r="K40" s="979" t="s">
        <v>249</v>
      </c>
      <c r="L40" s="500"/>
      <c r="M40" s="500"/>
      <c r="N40" s="500"/>
      <c r="O40" s="500"/>
      <c r="P40" s="500"/>
    </row>
    <row r="41" spans="1:16" s="501" customFormat="1" ht="13.5" customHeight="1">
      <c r="A41" s="42" t="s">
        <v>36</v>
      </c>
      <c r="B41" s="947" t="s">
        <v>230</v>
      </c>
      <c r="C41" s="934" t="s">
        <v>229</v>
      </c>
      <c r="D41" s="935" t="s">
        <v>243</v>
      </c>
      <c r="E41" s="936" t="s">
        <v>233</v>
      </c>
      <c r="F41" s="937" t="s">
        <v>233</v>
      </c>
      <c r="G41" s="936" t="s">
        <v>123</v>
      </c>
      <c r="H41" s="936" t="s">
        <v>123</v>
      </c>
      <c r="I41" s="936" t="s">
        <v>123</v>
      </c>
      <c r="J41" s="949" t="s">
        <v>231</v>
      </c>
      <c r="K41" s="979" t="s">
        <v>254</v>
      </c>
      <c r="L41" s="500"/>
      <c r="M41" s="500"/>
      <c r="N41" s="500"/>
      <c r="O41" s="500"/>
      <c r="P41" s="500"/>
    </row>
    <row r="42" spans="1:16" s="501" customFormat="1" ht="13.5" customHeight="1">
      <c r="A42" s="42" t="s">
        <v>37</v>
      </c>
      <c r="B42" s="934" t="s">
        <v>230</v>
      </c>
      <c r="C42" s="934" t="s">
        <v>246</v>
      </c>
      <c r="D42" s="935" t="s">
        <v>258</v>
      </c>
      <c r="E42" s="936" t="s">
        <v>232</v>
      </c>
      <c r="F42" s="937" t="s">
        <v>238</v>
      </c>
      <c r="G42" s="936" t="s">
        <v>123</v>
      </c>
      <c r="H42" s="936" t="s">
        <v>123</v>
      </c>
      <c r="I42" s="936" t="s">
        <v>234</v>
      </c>
      <c r="J42" s="949" t="s">
        <v>231</v>
      </c>
      <c r="K42" s="979" t="s">
        <v>251</v>
      </c>
      <c r="L42" s="500"/>
      <c r="M42" s="500"/>
      <c r="N42" s="500"/>
      <c r="O42" s="500"/>
      <c r="P42" s="500"/>
    </row>
    <row r="43" spans="1:16" s="501" customFormat="1" ht="13.5" customHeight="1">
      <c r="A43" s="42" t="s">
        <v>38</v>
      </c>
      <c r="B43" s="934" t="s">
        <v>258</v>
      </c>
      <c r="C43" s="934" t="s">
        <v>237</v>
      </c>
      <c r="D43" s="935" t="s">
        <v>232</v>
      </c>
      <c r="E43" s="936" t="s">
        <v>237</v>
      </c>
      <c r="F43" s="937" t="s">
        <v>234</v>
      </c>
      <c r="G43" s="936" t="s">
        <v>123</v>
      </c>
      <c r="H43" s="936" t="s">
        <v>237</v>
      </c>
      <c r="I43" s="936" t="s">
        <v>234</v>
      </c>
      <c r="J43" s="949" t="s">
        <v>231</v>
      </c>
      <c r="K43" s="979" t="s">
        <v>250</v>
      </c>
      <c r="L43" s="500"/>
      <c r="M43" s="500"/>
      <c r="N43" s="500"/>
      <c r="O43" s="500"/>
      <c r="P43" s="500"/>
    </row>
    <row r="44" spans="1:16" s="501" customFormat="1" ht="13.5" customHeight="1">
      <c r="A44" s="42" t="s">
        <v>39</v>
      </c>
      <c r="B44" s="934" t="s">
        <v>702</v>
      </c>
      <c r="C44" s="940" t="s">
        <v>230</v>
      </c>
      <c r="D44" s="935" t="s">
        <v>259</v>
      </c>
      <c r="E44" s="936" t="s">
        <v>252</v>
      </c>
      <c r="F44" s="941" t="s">
        <v>243</v>
      </c>
      <c r="G44" s="942" t="s">
        <v>123</v>
      </c>
      <c r="H44" s="942" t="s">
        <v>229</v>
      </c>
      <c r="I44" s="942" t="s">
        <v>123</v>
      </c>
      <c r="J44" s="943" t="s">
        <v>231</v>
      </c>
      <c r="K44" s="980" t="s">
        <v>1154</v>
      </c>
      <c r="L44" s="500"/>
      <c r="M44" s="500"/>
      <c r="N44" s="500"/>
      <c r="O44" s="500"/>
      <c r="P44" s="500"/>
    </row>
    <row r="45" spans="1:16" s="501" customFormat="1" ht="13.5" customHeight="1">
      <c r="A45" s="63" t="s">
        <v>40</v>
      </c>
      <c r="B45" s="944" t="s">
        <v>255</v>
      </c>
      <c r="C45" s="934" t="s">
        <v>236</v>
      </c>
      <c r="D45" s="945" t="s">
        <v>242</v>
      </c>
      <c r="E45" s="946" t="s">
        <v>252</v>
      </c>
      <c r="F45" s="937" t="s">
        <v>246</v>
      </c>
      <c r="G45" s="936" t="s">
        <v>123</v>
      </c>
      <c r="H45" s="936" t="s">
        <v>238</v>
      </c>
      <c r="I45" s="936" t="s">
        <v>233</v>
      </c>
      <c r="J45" s="949" t="s">
        <v>231</v>
      </c>
      <c r="K45" s="979" t="s">
        <v>1153</v>
      </c>
      <c r="L45" s="500"/>
      <c r="M45" s="500"/>
      <c r="N45" s="500"/>
      <c r="O45" s="500"/>
      <c r="P45" s="500"/>
    </row>
    <row r="46" spans="1:16" s="501" customFormat="1" ht="13.5" customHeight="1">
      <c r="A46" s="42" t="s">
        <v>41</v>
      </c>
      <c r="B46" s="947" t="s">
        <v>239</v>
      </c>
      <c r="C46" s="934" t="s">
        <v>252</v>
      </c>
      <c r="D46" s="935" t="s">
        <v>243</v>
      </c>
      <c r="E46" s="936" t="s">
        <v>232</v>
      </c>
      <c r="F46" s="937" t="s">
        <v>229</v>
      </c>
      <c r="G46" s="936" t="s">
        <v>123</v>
      </c>
      <c r="H46" s="936" t="s">
        <v>246</v>
      </c>
      <c r="I46" s="936" t="s">
        <v>123</v>
      </c>
      <c r="J46" s="949" t="s">
        <v>231</v>
      </c>
      <c r="K46" s="979" t="s">
        <v>702</v>
      </c>
      <c r="L46" s="500"/>
      <c r="M46" s="500"/>
      <c r="N46" s="500"/>
      <c r="O46" s="500"/>
      <c r="P46" s="500"/>
    </row>
    <row r="47" spans="1:16" s="501" customFormat="1" ht="13.5" customHeight="1">
      <c r="A47" s="42" t="s">
        <v>431</v>
      </c>
      <c r="B47" s="934" t="s">
        <v>123</v>
      </c>
      <c r="C47" s="934" t="s">
        <v>231</v>
      </c>
      <c r="D47" s="935" t="s">
        <v>123</v>
      </c>
      <c r="E47" s="936" t="s">
        <v>231</v>
      </c>
      <c r="F47" s="937" t="s">
        <v>123</v>
      </c>
      <c r="G47" s="936" t="s">
        <v>231</v>
      </c>
      <c r="H47" s="936" t="s">
        <v>123</v>
      </c>
      <c r="I47" s="936" t="s">
        <v>231</v>
      </c>
      <c r="J47" s="949" t="s">
        <v>231</v>
      </c>
      <c r="K47" s="979" t="s">
        <v>123</v>
      </c>
      <c r="L47" s="500"/>
      <c r="M47" s="500"/>
      <c r="N47" s="500"/>
      <c r="O47" s="500"/>
      <c r="P47" s="500"/>
    </row>
    <row r="48" spans="1:16" s="501" customFormat="1" ht="13.5" customHeight="1">
      <c r="A48" s="42" t="s">
        <v>42</v>
      </c>
      <c r="B48" s="934" t="s">
        <v>702</v>
      </c>
      <c r="C48" s="934" t="s">
        <v>236</v>
      </c>
      <c r="D48" s="935" t="s">
        <v>257</v>
      </c>
      <c r="E48" s="936" t="s">
        <v>245</v>
      </c>
      <c r="F48" s="937" t="s">
        <v>240</v>
      </c>
      <c r="G48" s="936" t="s">
        <v>123</v>
      </c>
      <c r="H48" s="936" t="s">
        <v>235</v>
      </c>
      <c r="I48" s="936" t="s">
        <v>234</v>
      </c>
      <c r="J48" s="949" t="s">
        <v>123</v>
      </c>
      <c r="K48" s="979" t="s">
        <v>1155</v>
      </c>
      <c r="L48" s="500"/>
      <c r="M48" s="500"/>
      <c r="N48" s="500"/>
      <c r="O48" s="500"/>
      <c r="P48" s="500"/>
    </row>
    <row r="49" spans="1:16" s="501" customFormat="1" ht="13.5" customHeight="1">
      <c r="A49" s="42" t="s">
        <v>43</v>
      </c>
      <c r="B49" s="934" t="s">
        <v>702</v>
      </c>
      <c r="C49" s="940" t="s">
        <v>229</v>
      </c>
      <c r="D49" s="935" t="s">
        <v>242</v>
      </c>
      <c r="E49" s="936" t="s">
        <v>228</v>
      </c>
      <c r="F49" s="941" t="s">
        <v>237</v>
      </c>
      <c r="G49" s="942" t="s">
        <v>123</v>
      </c>
      <c r="H49" s="942" t="s">
        <v>240</v>
      </c>
      <c r="I49" s="942" t="s">
        <v>234</v>
      </c>
      <c r="J49" s="943" t="s">
        <v>231</v>
      </c>
      <c r="K49" s="980" t="s">
        <v>701</v>
      </c>
      <c r="L49" s="500"/>
      <c r="M49" s="500"/>
      <c r="N49" s="500"/>
      <c r="O49" s="500"/>
      <c r="P49" s="500"/>
    </row>
    <row r="50" spans="1:16" s="501" customFormat="1" ht="13.5" customHeight="1">
      <c r="A50" s="63" t="s">
        <v>44</v>
      </c>
      <c r="B50" s="944" t="s">
        <v>250</v>
      </c>
      <c r="C50" s="934" t="s">
        <v>229</v>
      </c>
      <c r="D50" s="945" t="s">
        <v>230</v>
      </c>
      <c r="E50" s="946" t="s">
        <v>238</v>
      </c>
      <c r="F50" s="937" t="s">
        <v>243</v>
      </c>
      <c r="G50" s="936" t="s">
        <v>123</v>
      </c>
      <c r="H50" s="936" t="s">
        <v>246</v>
      </c>
      <c r="I50" s="936" t="s">
        <v>123</v>
      </c>
      <c r="J50" s="949" t="s">
        <v>231</v>
      </c>
      <c r="K50" s="979" t="s">
        <v>703</v>
      </c>
      <c r="L50" s="500"/>
      <c r="M50" s="500"/>
      <c r="N50" s="500"/>
      <c r="O50" s="500"/>
      <c r="P50" s="500"/>
    </row>
    <row r="51" spans="1:16" s="501" customFormat="1" ht="13.5" customHeight="1">
      <c r="A51" s="42" t="s">
        <v>45</v>
      </c>
      <c r="B51" s="947" t="s">
        <v>1144</v>
      </c>
      <c r="C51" s="934" t="s">
        <v>240</v>
      </c>
      <c r="D51" s="935" t="s">
        <v>247</v>
      </c>
      <c r="E51" s="936" t="s">
        <v>245</v>
      </c>
      <c r="F51" s="937" t="s">
        <v>235</v>
      </c>
      <c r="G51" s="936" t="s">
        <v>123</v>
      </c>
      <c r="H51" s="936" t="s">
        <v>238</v>
      </c>
      <c r="I51" s="936" t="s">
        <v>234</v>
      </c>
      <c r="J51" s="949" t="s">
        <v>231</v>
      </c>
      <c r="K51" s="979" t="s">
        <v>1156</v>
      </c>
      <c r="L51" s="500"/>
      <c r="M51" s="500"/>
      <c r="N51" s="500"/>
      <c r="O51" s="500"/>
      <c r="P51" s="500"/>
    </row>
    <row r="52" spans="1:16" s="501" customFormat="1" ht="13.5" customHeight="1">
      <c r="A52" s="42" t="s">
        <v>46</v>
      </c>
      <c r="B52" s="934" t="s">
        <v>234</v>
      </c>
      <c r="C52" s="934" t="s">
        <v>231</v>
      </c>
      <c r="D52" s="935" t="s">
        <v>232</v>
      </c>
      <c r="E52" s="936" t="s">
        <v>123</v>
      </c>
      <c r="F52" s="937" t="s">
        <v>123</v>
      </c>
      <c r="G52" s="936" t="s">
        <v>123</v>
      </c>
      <c r="H52" s="936" t="s">
        <v>123</v>
      </c>
      <c r="I52" s="936" t="s">
        <v>123</v>
      </c>
      <c r="J52" s="949" t="s">
        <v>231</v>
      </c>
      <c r="K52" s="979" t="s">
        <v>248</v>
      </c>
      <c r="L52" s="500"/>
      <c r="M52" s="500"/>
      <c r="N52" s="500"/>
      <c r="O52" s="500"/>
      <c r="P52" s="500"/>
    </row>
    <row r="53" spans="1:16" s="501" customFormat="1" ht="13.5" customHeight="1">
      <c r="A53" s="42" t="s">
        <v>47</v>
      </c>
      <c r="B53" s="934" t="s">
        <v>229</v>
      </c>
      <c r="C53" s="934" t="s">
        <v>238</v>
      </c>
      <c r="D53" s="935" t="s">
        <v>229</v>
      </c>
      <c r="E53" s="936" t="s">
        <v>123</v>
      </c>
      <c r="F53" s="937" t="s">
        <v>233</v>
      </c>
      <c r="G53" s="936" t="s">
        <v>123</v>
      </c>
      <c r="H53" s="936" t="s">
        <v>231</v>
      </c>
      <c r="I53" s="936" t="s">
        <v>123</v>
      </c>
      <c r="J53" s="949" t="s">
        <v>231</v>
      </c>
      <c r="K53" s="979" t="s">
        <v>242</v>
      </c>
      <c r="L53" s="500"/>
      <c r="M53" s="500"/>
      <c r="N53" s="500"/>
      <c r="O53" s="500"/>
      <c r="P53" s="500"/>
    </row>
    <row r="54" spans="1:16" s="501" customFormat="1" ht="13.5" customHeight="1">
      <c r="A54" s="42" t="s">
        <v>48</v>
      </c>
      <c r="B54" s="934" t="s">
        <v>257</v>
      </c>
      <c r="C54" s="940" t="s">
        <v>237</v>
      </c>
      <c r="D54" s="935" t="s">
        <v>236</v>
      </c>
      <c r="E54" s="936" t="s">
        <v>248</v>
      </c>
      <c r="F54" s="941" t="s">
        <v>228</v>
      </c>
      <c r="G54" s="942" t="s">
        <v>123</v>
      </c>
      <c r="H54" s="942" t="s">
        <v>123</v>
      </c>
      <c r="I54" s="942" t="s">
        <v>234</v>
      </c>
      <c r="J54" s="943" t="s">
        <v>231</v>
      </c>
      <c r="K54" s="980" t="s">
        <v>568</v>
      </c>
      <c r="L54" s="500"/>
      <c r="M54" s="500"/>
      <c r="N54" s="500"/>
      <c r="O54" s="500"/>
      <c r="P54" s="500"/>
    </row>
    <row r="55" spans="1:16" s="501" customFormat="1" ht="13.5" customHeight="1">
      <c r="A55" s="63" t="s">
        <v>49</v>
      </c>
      <c r="B55" s="944" t="s">
        <v>244</v>
      </c>
      <c r="C55" s="934" t="s">
        <v>229</v>
      </c>
      <c r="D55" s="945" t="s">
        <v>229</v>
      </c>
      <c r="E55" s="946" t="s">
        <v>238</v>
      </c>
      <c r="F55" s="937" t="s">
        <v>229</v>
      </c>
      <c r="G55" s="936" t="s">
        <v>234</v>
      </c>
      <c r="H55" s="936" t="s">
        <v>238</v>
      </c>
      <c r="I55" s="936" t="s">
        <v>123</v>
      </c>
      <c r="J55" s="949" t="s">
        <v>231</v>
      </c>
      <c r="K55" s="979" t="s">
        <v>568</v>
      </c>
      <c r="L55" s="500"/>
      <c r="M55" s="500"/>
      <c r="N55" s="500"/>
      <c r="O55" s="500"/>
      <c r="P55" s="500"/>
    </row>
    <row r="56" spans="1:16" s="501" customFormat="1" ht="13.5" customHeight="1">
      <c r="A56" s="42" t="s">
        <v>50</v>
      </c>
      <c r="B56" s="947" t="s">
        <v>1147</v>
      </c>
      <c r="C56" s="934" t="s">
        <v>248</v>
      </c>
      <c r="D56" s="935" t="s">
        <v>230</v>
      </c>
      <c r="E56" s="936" t="s">
        <v>243</v>
      </c>
      <c r="F56" s="937" t="s">
        <v>238</v>
      </c>
      <c r="G56" s="936" t="s">
        <v>123</v>
      </c>
      <c r="H56" s="936" t="s">
        <v>232</v>
      </c>
      <c r="I56" s="936" t="s">
        <v>234</v>
      </c>
      <c r="J56" s="949" t="s">
        <v>231</v>
      </c>
      <c r="K56" s="979" t="s">
        <v>1145</v>
      </c>
      <c r="L56" s="500"/>
      <c r="M56" s="500"/>
      <c r="N56" s="500"/>
      <c r="O56" s="500"/>
      <c r="P56" s="500"/>
    </row>
    <row r="57" spans="1:16" s="501" customFormat="1" ht="13.5" customHeight="1">
      <c r="A57" s="42" t="s">
        <v>51</v>
      </c>
      <c r="B57" s="934" t="s">
        <v>695</v>
      </c>
      <c r="C57" s="934" t="s">
        <v>253</v>
      </c>
      <c r="D57" s="935" t="s">
        <v>255</v>
      </c>
      <c r="E57" s="936" t="s">
        <v>257</v>
      </c>
      <c r="F57" s="937" t="s">
        <v>236</v>
      </c>
      <c r="G57" s="936" t="s">
        <v>123</v>
      </c>
      <c r="H57" s="936" t="s">
        <v>1157</v>
      </c>
      <c r="I57" s="936" t="s">
        <v>237</v>
      </c>
      <c r="J57" s="949" t="s">
        <v>231</v>
      </c>
      <c r="K57" s="979" t="s">
        <v>1158</v>
      </c>
      <c r="L57" s="500"/>
      <c r="M57" s="500"/>
      <c r="N57" s="500"/>
      <c r="O57" s="500"/>
      <c r="P57" s="500"/>
    </row>
    <row r="58" spans="1:16" s="501" customFormat="1" ht="13.5" customHeight="1">
      <c r="A58" s="42" t="s">
        <v>52</v>
      </c>
      <c r="B58" s="934" t="s">
        <v>240</v>
      </c>
      <c r="C58" s="934" t="s">
        <v>243</v>
      </c>
      <c r="D58" s="935" t="s">
        <v>229</v>
      </c>
      <c r="E58" s="936" t="s">
        <v>123</v>
      </c>
      <c r="F58" s="937" t="s">
        <v>238</v>
      </c>
      <c r="G58" s="936" t="s">
        <v>123</v>
      </c>
      <c r="H58" s="936" t="s">
        <v>228</v>
      </c>
      <c r="I58" s="936" t="s">
        <v>234</v>
      </c>
      <c r="J58" s="949" t="s">
        <v>231</v>
      </c>
      <c r="K58" s="979" t="s">
        <v>260</v>
      </c>
      <c r="L58" s="500"/>
      <c r="M58" s="500"/>
      <c r="N58" s="500"/>
      <c r="O58" s="500"/>
      <c r="P58" s="500"/>
    </row>
    <row r="59" spans="1:16" s="501" customFormat="1" ht="13.5" customHeight="1">
      <c r="A59" s="42" t="s">
        <v>53</v>
      </c>
      <c r="B59" s="934" t="s">
        <v>243</v>
      </c>
      <c r="C59" s="940" t="s">
        <v>237</v>
      </c>
      <c r="D59" s="935" t="s">
        <v>228</v>
      </c>
      <c r="E59" s="936" t="s">
        <v>123</v>
      </c>
      <c r="F59" s="941" t="s">
        <v>123</v>
      </c>
      <c r="G59" s="942" t="s">
        <v>123</v>
      </c>
      <c r="H59" s="942" t="s">
        <v>123</v>
      </c>
      <c r="I59" s="942" t="s">
        <v>123</v>
      </c>
      <c r="J59" s="943" t="s">
        <v>231</v>
      </c>
      <c r="K59" s="980" t="s">
        <v>257</v>
      </c>
      <c r="L59" s="500"/>
      <c r="M59" s="500"/>
      <c r="N59" s="500"/>
      <c r="O59" s="500"/>
      <c r="P59" s="500"/>
    </row>
    <row r="60" spans="1:16" s="501" customFormat="1" ht="13.5" customHeight="1">
      <c r="A60" s="63" t="s">
        <v>73</v>
      </c>
      <c r="B60" s="944" t="s">
        <v>123</v>
      </c>
      <c r="C60" s="934" t="s">
        <v>123</v>
      </c>
      <c r="D60" s="945" t="s">
        <v>123</v>
      </c>
      <c r="E60" s="946" t="s">
        <v>231</v>
      </c>
      <c r="F60" s="937" t="s">
        <v>231</v>
      </c>
      <c r="G60" s="936" t="s">
        <v>123</v>
      </c>
      <c r="H60" s="936" t="s">
        <v>123</v>
      </c>
      <c r="I60" s="936" t="s">
        <v>123</v>
      </c>
      <c r="J60" s="949" t="s">
        <v>231</v>
      </c>
      <c r="K60" s="979" t="s">
        <v>232</v>
      </c>
      <c r="L60" s="500"/>
      <c r="M60" s="500"/>
      <c r="N60" s="500"/>
      <c r="O60" s="500"/>
      <c r="P60" s="500"/>
    </row>
    <row r="61" spans="1:16" s="501" customFormat="1" ht="13.5" customHeight="1">
      <c r="A61" s="42" t="s">
        <v>54</v>
      </c>
      <c r="B61" s="947" t="s">
        <v>253</v>
      </c>
      <c r="C61" s="934" t="s">
        <v>243</v>
      </c>
      <c r="D61" s="935" t="s">
        <v>239</v>
      </c>
      <c r="E61" s="951" t="s">
        <v>248</v>
      </c>
      <c r="F61" s="937" t="s">
        <v>248</v>
      </c>
      <c r="G61" s="936" t="s">
        <v>123</v>
      </c>
      <c r="H61" s="936" t="s">
        <v>252</v>
      </c>
      <c r="I61" s="936" t="s">
        <v>234</v>
      </c>
      <c r="J61" s="949" t="s">
        <v>123</v>
      </c>
      <c r="K61" s="1006" t="s">
        <v>699</v>
      </c>
      <c r="L61" s="500"/>
      <c r="M61" s="500"/>
      <c r="N61" s="500"/>
      <c r="O61" s="500"/>
      <c r="P61" s="500"/>
    </row>
    <row r="62" spans="1:16" s="501" customFormat="1" ht="13.5" customHeight="1">
      <c r="A62" s="42" t="s">
        <v>55</v>
      </c>
      <c r="B62" s="934" t="s">
        <v>247</v>
      </c>
      <c r="C62" s="934" t="s">
        <v>246</v>
      </c>
      <c r="D62" s="935" t="s">
        <v>245</v>
      </c>
      <c r="E62" s="936" t="s">
        <v>248</v>
      </c>
      <c r="F62" s="937" t="s">
        <v>235</v>
      </c>
      <c r="G62" s="936" t="s">
        <v>123</v>
      </c>
      <c r="H62" s="936" t="s">
        <v>245</v>
      </c>
      <c r="I62" s="936" t="s">
        <v>123</v>
      </c>
      <c r="J62" s="949" t="s">
        <v>123</v>
      </c>
      <c r="K62" s="979" t="s">
        <v>699</v>
      </c>
      <c r="L62" s="500"/>
      <c r="M62" s="500"/>
      <c r="N62" s="500"/>
      <c r="O62" s="500"/>
      <c r="P62" s="500"/>
    </row>
    <row r="63" spans="1:16" s="501" customFormat="1" ht="13.5" customHeight="1">
      <c r="A63" s="42" t="s">
        <v>56</v>
      </c>
      <c r="B63" s="934" t="s">
        <v>246</v>
      </c>
      <c r="C63" s="934" t="s">
        <v>123</v>
      </c>
      <c r="D63" s="935" t="s">
        <v>238</v>
      </c>
      <c r="E63" s="936" t="s">
        <v>232</v>
      </c>
      <c r="F63" s="937" t="s">
        <v>123</v>
      </c>
      <c r="G63" s="936" t="s">
        <v>123</v>
      </c>
      <c r="H63" s="936" t="s">
        <v>123</v>
      </c>
      <c r="I63" s="936" t="s">
        <v>123</v>
      </c>
      <c r="J63" s="949" t="s">
        <v>231</v>
      </c>
      <c r="K63" s="979" t="s">
        <v>227</v>
      </c>
      <c r="L63" s="500"/>
      <c r="M63" s="500"/>
      <c r="N63" s="500"/>
      <c r="O63" s="500"/>
      <c r="P63" s="500"/>
    </row>
    <row r="64" spans="1:16" s="501" customFormat="1" ht="13.5" customHeight="1">
      <c r="A64" s="42" t="s">
        <v>57</v>
      </c>
      <c r="B64" s="934" t="s">
        <v>1159</v>
      </c>
      <c r="C64" s="947" t="s">
        <v>240</v>
      </c>
      <c r="D64" s="935" t="s">
        <v>235</v>
      </c>
      <c r="E64" s="936" t="s">
        <v>248</v>
      </c>
      <c r="F64" s="937" t="s">
        <v>246</v>
      </c>
      <c r="G64" s="936" t="s">
        <v>123</v>
      </c>
      <c r="H64" s="936" t="s">
        <v>236</v>
      </c>
      <c r="I64" s="936" t="s">
        <v>234</v>
      </c>
      <c r="J64" s="949" t="s">
        <v>231</v>
      </c>
      <c r="K64" s="979" t="s">
        <v>698</v>
      </c>
      <c r="L64" s="500"/>
      <c r="M64" s="500"/>
      <c r="N64" s="500"/>
      <c r="O64" s="500"/>
      <c r="P64" s="500"/>
    </row>
    <row r="65" spans="1:16" s="501" customFormat="1" ht="13.5" customHeight="1">
      <c r="A65" s="42" t="s">
        <v>58</v>
      </c>
      <c r="B65" s="950" t="s">
        <v>243</v>
      </c>
      <c r="C65" s="947" t="s">
        <v>237</v>
      </c>
      <c r="D65" s="935" t="s">
        <v>232</v>
      </c>
      <c r="E65" s="936" t="s">
        <v>123</v>
      </c>
      <c r="F65" s="937" t="s">
        <v>233</v>
      </c>
      <c r="G65" s="936" t="s">
        <v>123</v>
      </c>
      <c r="H65" s="936" t="s">
        <v>238</v>
      </c>
      <c r="I65" s="936" t="s">
        <v>123</v>
      </c>
      <c r="J65" s="949" t="s">
        <v>231</v>
      </c>
      <c r="K65" s="979" t="s">
        <v>247</v>
      </c>
      <c r="L65" s="500"/>
      <c r="M65" s="500"/>
      <c r="N65" s="500"/>
      <c r="O65" s="500"/>
      <c r="P65" s="500"/>
    </row>
    <row r="66" spans="1:14" ht="3" customHeight="1">
      <c r="A66" s="59"/>
      <c r="B66" s="940"/>
      <c r="C66" s="940"/>
      <c r="D66" s="942"/>
      <c r="E66" s="942"/>
      <c r="F66" s="941"/>
      <c r="G66" s="942"/>
      <c r="H66" s="942"/>
      <c r="I66" s="942"/>
      <c r="J66" s="943"/>
      <c r="K66" s="980"/>
      <c r="M66" s="30"/>
      <c r="N66" s="30"/>
    </row>
    <row r="67" spans="1:11" ht="3" customHeight="1">
      <c r="A67" s="42"/>
      <c r="B67" s="947"/>
      <c r="C67" s="947"/>
      <c r="D67" s="936"/>
      <c r="E67" s="936"/>
      <c r="F67" s="937"/>
      <c r="G67" s="936"/>
      <c r="H67" s="936"/>
      <c r="I67" s="936"/>
      <c r="J67" s="949"/>
      <c r="K67" s="979"/>
    </row>
    <row r="68" spans="1:16" s="501" customFormat="1" ht="13.5" customHeight="1">
      <c r="A68" s="344" t="s">
        <v>106</v>
      </c>
      <c r="B68" s="934" t="s">
        <v>1352</v>
      </c>
      <c r="C68" s="934" t="s">
        <v>1353</v>
      </c>
      <c r="D68" s="936" t="s">
        <v>1354</v>
      </c>
      <c r="E68" s="936" t="s">
        <v>1160</v>
      </c>
      <c r="F68" s="937" t="s">
        <v>1331</v>
      </c>
      <c r="G68" s="951" t="s">
        <v>233</v>
      </c>
      <c r="H68" s="936" t="s">
        <v>1332</v>
      </c>
      <c r="I68" s="936" t="s">
        <v>245</v>
      </c>
      <c r="J68" s="949" t="s">
        <v>237</v>
      </c>
      <c r="K68" s="1113" t="s">
        <v>1355</v>
      </c>
      <c r="M68" s="502"/>
      <c r="N68" s="502"/>
      <c r="O68" s="502"/>
      <c r="P68" s="502"/>
    </row>
    <row r="69" spans="1:11" ht="3" customHeight="1" thickBot="1">
      <c r="A69" s="345"/>
      <c r="B69" s="346"/>
      <c r="C69" s="346"/>
      <c r="D69" s="346"/>
      <c r="E69" s="346"/>
      <c r="F69" s="346"/>
      <c r="G69" s="346"/>
      <c r="H69" s="346"/>
      <c r="I69" s="346"/>
      <c r="J69" s="346"/>
      <c r="K69" s="1011"/>
    </row>
    <row r="70" spans="1:11" ht="6" customHeight="1">
      <c r="A70" s="347"/>
      <c r="B70" s="348"/>
      <c r="C70" s="348"/>
      <c r="D70" s="348"/>
      <c r="E70" s="348"/>
      <c r="F70" s="348"/>
      <c r="G70" s="348"/>
      <c r="H70" s="348"/>
      <c r="I70" s="348"/>
      <c r="J70" s="348"/>
      <c r="K70" s="975"/>
    </row>
    <row r="71" spans="1:11" ht="15" customHeight="1">
      <c r="A71" s="1256" t="s">
        <v>321</v>
      </c>
      <c r="B71" s="1256"/>
      <c r="C71" s="1256"/>
      <c r="D71" s="1256"/>
      <c r="E71" s="1256"/>
      <c r="F71" s="1256"/>
      <c r="G71" s="1256"/>
      <c r="H71" s="1256"/>
      <c r="I71" s="280"/>
      <c r="J71" s="280"/>
      <c r="K71" s="975"/>
    </row>
    <row r="72" spans="1:11" ht="15" customHeight="1">
      <c r="A72" s="1250"/>
      <c r="B72" s="1251"/>
      <c r="C72" s="1251"/>
      <c r="D72" s="1251"/>
      <c r="E72" s="1251"/>
      <c r="F72" s="1251"/>
      <c r="G72" s="1251"/>
      <c r="H72" s="1251"/>
      <c r="I72" s="1251"/>
      <c r="J72" s="1251"/>
      <c r="K72" s="1251"/>
    </row>
    <row r="73" ht="15" customHeight="1"/>
    <row r="74" spans="2:11" ht="18" customHeight="1">
      <c r="B74" s="26"/>
      <c r="C74" s="26"/>
      <c r="D74" s="26"/>
      <c r="E74" s="204"/>
      <c r="F74" s="204"/>
      <c r="G74" s="204"/>
      <c r="H74" s="204"/>
      <c r="I74" s="204"/>
      <c r="J74" s="204"/>
      <c r="K74" s="976"/>
    </row>
    <row r="75" spans="2:4" ht="12.75">
      <c r="B75" s="7"/>
      <c r="C75" s="7"/>
      <c r="D75" s="7"/>
    </row>
    <row r="76" spans="2:4" ht="12.75">
      <c r="B76" s="7"/>
      <c r="C76" s="7"/>
      <c r="D76" s="7"/>
    </row>
    <row r="77" spans="1:10" ht="12.75">
      <c r="A77" s="9"/>
      <c r="B77" s="7"/>
      <c r="C77" s="7"/>
      <c r="D77" s="7"/>
      <c r="H77" s="424"/>
      <c r="I77" s="424"/>
      <c r="J77" s="424"/>
    </row>
    <row r="78" spans="9:10" ht="12.75">
      <c r="I78"/>
      <c r="J78"/>
    </row>
    <row r="79" spans="2:11" ht="12.75">
      <c r="B79" s="249"/>
      <c r="C79" s="249"/>
      <c r="D79" s="249"/>
      <c r="E79" s="250"/>
      <c r="F79" s="250"/>
      <c r="G79" s="250"/>
      <c r="H79" s="250"/>
      <c r="I79" s="250"/>
      <c r="J79" s="250"/>
      <c r="K79" s="977"/>
    </row>
    <row r="80" spans="2:11" ht="12.75">
      <c r="B80" s="249"/>
      <c r="C80" s="249"/>
      <c r="D80" s="249"/>
      <c r="E80" s="250"/>
      <c r="F80" s="250"/>
      <c r="G80" s="250"/>
      <c r="H80" s="250"/>
      <c r="I80" s="250"/>
      <c r="J80" s="250"/>
      <c r="K80" s="977"/>
    </row>
    <row r="81" spans="2:7" ht="12.75">
      <c r="B81" s="30"/>
      <c r="C81" s="30"/>
      <c r="D81" s="30"/>
      <c r="E81" s="205"/>
      <c r="F81" s="205"/>
      <c r="G81" s="205"/>
    </row>
    <row r="82" spans="2:7" ht="12.75">
      <c r="B82" s="30"/>
      <c r="C82" s="30"/>
      <c r="D82" s="30"/>
      <c r="E82" s="205"/>
      <c r="F82" s="205"/>
      <c r="G82" s="205"/>
    </row>
    <row r="83" spans="2:7" ht="12.75">
      <c r="B83" s="30"/>
      <c r="C83" s="30"/>
      <c r="D83" s="30"/>
      <c r="E83" s="205"/>
      <c r="F83" s="205"/>
      <c r="G83" s="205"/>
    </row>
    <row r="84" spans="2:7" ht="12.75">
      <c r="B84" s="30"/>
      <c r="C84" s="30"/>
      <c r="D84" s="30"/>
      <c r="E84" s="205"/>
      <c r="F84" s="205"/>
      <c r="G84" s="205"/>
    </row>
    <row r="85" spans="2:7" ht="12.75">
      <c r="B85" s="30"/>
      <c r="C85" s="30"/>
      <c r="D85" s="30"/>
      <c r="E85" s="205"/>
      <c r="F85" s="205"/>
      <c r="G85" s="205"/>
    </row>
    <row r="86" spans="2:7" ht="12.75">
      <c r="B86" s="30"/>
      <c r="C86" s="30"/>
      <c r="D86" s="30"/>
      <c r="E86" s="205"/>
      <c r="F86" s="205"/>
      <c r="G86" s="205"/>
    </row>
    <row r="87" spans="2:7" ht="12.75">
      <c r="B87" s="30"/>
      <c r="C87" s="30"/>
      <c r="D87" s="30"/>
      <c r="E87" s="205"/>
      <c r="F87" s="205"/>
      <c r="G87" s="205"/>
    </row>
    <row r="88" spans="2:7" ht="12.75">
      <c r="B88" s="30"/>
      <c r="C88" s="30"/>
      <c r="D88" s="30"/>
      <c r="E88" s="205"/>
      <c r="F88" s="205"/>
      <c r="G88" s="205"/>
    </row>
    <row r="89" spans="2:7" ht="12.75">
      <c r="B89" s="30"/>
      <c r="C89" s="30"/>
      <c r="D89" s="30"/>
      <c r="E89" s="205"/>
      <c r="F89" s="205"/>
      <c r="G89" s="205"/>
    </row>
    <row r="90" spans="2:7" ht="12.75">
      <c r="B90" s="30"/>
      <c r="C90" s="30"/>
      <c r="D90" s="30"/>
      <c r="E90" s="205"/>
      <c r="F90" s="205"/>
      <c r="G90" s="205"/>
    </row>
    <row r="91" spans="2:7" ht="12.75">
      <c r="B91" s="30"/>
      <c r="C91" s="30"/>
      <c r="D91" s="30"/>
      <c r="E91" s="205"/>
      <c r="F91" s="205"/>
      <c r="G91" s="205"/>
    </row>
    <row r="92" spans="2:7" ht="12.75">
      <c r="B92" s="30"/>
      <c r="C92" s="30"/>
      <c r="D92" s="30"/>
      <c r="E92" s="205"/>
      <c r="F92" s="205"/>
      <c r="G92" s="205"/>
    </row>
    <row r="93" spans="2:7" ht="12.75">
      <c r="B93" s="30"/>
      <c r="C93" s="30"/>
      <c r="D93" s="30"/>
      <c r="E93" s="205"/>
      <c r="F93" s="205"/>
      <c r="G93" s="205"/>
    </row>
    <row r="94" spans="2:7" ht="12.75">
      <c r="B94" s="30"/>
      <c r="C94" s="30"/>
      <c r="D94" s="30"/>
      <c r="E94" s="205"/>
      <c r="F94" s="205"/>
      <c r="G94" s="205"/>
    </row>
    <row r="95" spans="2:7" ht="12.75">
      <c r="B95" s="30"/>
      <c r="C95" s="30"/>
      <c r="D95" s="30"/>
      <c r="E95" s="205"/>
      <c r="F95" s="205"/>
      <c r="G95" s="205"/>
    </row>
    <row r="96" spans="2:7" ht="12.75">
      <c r="B96" s="30"/>
      <c r="C96" s="30"/>
      <c r="D96" s="30"/>
      <c r="E96" s="205"/>
      <c r="F96" s="205"/>
      <c r="G96" s="205"/>
    </row>
    <row r="97" spans="2:7" ht="12.75">
      <c r="B97" s="30"/>
      <c r="C97" s="30"/>
      <c r="D97" s="30"/>
      <c r="E97" s="205"/>
      <c r="F97" s="205"/>
      <c r="G97" s="205"/>
    </row>
    <row r="98" spans="2:7" ht="12.75">
      <c r="B98" s="30"/>
      <c r="C98" s="30"/>
      <c r="D98" s="30"/>
      <c r="E98" s="205"/>
      <c r="F98" s="205"/>
      <c r="G98" s="205"/>
    </row>
    <row r="99" spans="2:7" ht="12.75">
      <c r="B99" s="30"/>
      <c r="C99" s="30"/>
      <c r="D99" s="30"/>
      <c r="E99" s="205"/>
      <c r="F99" s="205"/>
      <c r="G99" s="205"/>
    </row>
    <row r="100" spans="2:7" ht="12.75">
      <c r="B100" s="30"/>
      <c r="C100" s="30"/>
      <c r="D100" s="30"/>
      <c r="E100" s="205"/>
      <c r="F100" s="205"/>
      <c r="G100" s="205"/>
    </row>
    <row r="101" spans="2:7" ht="12.75">
      <c r="B101" s="30"/>
      <c r="C101" s="30"/>
      <c r="D101" s="30"/>
      <c r="E101" s="205"/>
      <c r="F101" s="205"/>
      <c r="G101" s="205"/>
    </row>
    <row r="102" spans="2:7" ht="12.75">
      <c r="B102" s="30"/>
      <c r="C102" s="30"/>
      <c r="D102" s="30"/>
      <c r="E102" s="205"/>
      <c r="F102" s="205"/>
      <c r="G102" s="205"/>
    </row>
    <row r="103" spans="2:7" ht="12.75">
      <c r="B103" s="30"/>
      <c r="C103" s="30"/>
      <c r="D103" s="30"/>
      <c r="E103" s="205"/>
      <c r="F103" s="205"/>
      <c r="G103" s="205"/>
    </row>
    <row r="104" spans="2:7" ht="12.75">
      <c r="B104" s="30"/>
      <c r="C104" s="30"/>
      <c r="D104" s="30"/>
      <c r="E104" s="205"/>
      <c r="F104" s="205"/>
      <c r="G104" s="205"/>
    </row>
    <row r="105" spans="2:7" ht="12.75">
      <c r="B105" s="30"/>
      <c r="C105" s="30"/>
      <c r="D105" s="30"/>
      <c r="E105" s="205"/>
      <c r="F105" s="205"/>
      <c r="G105" s="205"/>
    </row>
    <row r="106" spans="2:7" ht="12.75">
      <c r="B106" s="30"/>
      <c r="C106" s="30"/>
      <c r="D106" s="30"/>
      <c r="E106" s="205"/>
      <c r="F106" s="205"/>
      <c r="G106" s="205"/>
    </row>
    <row r="107" spans="2:7" ht="12.75">
      <c r="B107" s="30"/>
      <c r="C107" s="30"/>
      <c r="D107" s="30"/>
      <c r="E107" s="205"/>
      <c r="F107" s="205"/>
      <c r="G107" s="205"/>
    </row>
    <row r="108" spans="2:7" ht="12.75">
      <c r="B108" s="30"/>
      <c r="C108" s="30"/>
      <c r="D108" s="30"/>
      <c r="E108" s="205"/>
      <c r="F108" s="205"/>
      <c r="G108" s="205"/>
    </row>
    <row r="109" spans="2:7" ht="12.75">
      <c r="B109" s="30"/>
      <c r="C109" s="30"/>
      <c r="D109" s="30"/>
      <c r="E109" s="205"/>
      <c r="F109" s="205"/>
      <c r="G109" s="205"/>
    </row>
    <row r="110" spans="2:7" ht="12.75">
      <c r="B110" s="30"/>
      <c r="C110" s="30"/>
      <c r="D110" s="30"/>
      <c r="E110" s="205"/>
      <c r="F110" s="205"/>
      <c r="G110" s="205"/>
    </row>
    <row r="111" spans="2:7" ht="12.75">
      <c r="B111" s="30"/>
      <c r="C111" s="30"/>
      <c r="D111" s="30"/>
      <c r="E111" s="205"/>
      <c r="F111" s="205"/>
      <c r="G111" s="205"/>
    </row>
    <row r="112" spans="2:7" ht="12.75">
      <c r="B112" s="30"/>
      <c r="C112" s="30"/>
      <c r="D112" s="30"/>
      <c r="E112" s="205"/>
      <c r="F112" s="205"/>
      <c r="G112" s="205"/>
    </row>
    <row r="113" spans="2:7" ht="12.75">
      <c r="B113" s="30"/>
      <c r="C113" s="30"/>
      <c r="D113" s="30"/>
      <c r="E113" s="205"/>
      <c r="F113" s="205"/>
      <c r="G113" s="205"/>
    </row>
    <row r="114" spans="2:7" ht="12.75">
      <c r="B114" s="30"/>
      <c r="C114" s="30"/>
      <c r="D114" s="30"/>
      <c r="E114" s="205"/>
      <c r="F114" s="205"/>
      <c r="G114" s="205"/>
    </row>
    <row r="115" spans="2:7" ht="12.75">
      <c r="B115" s="30"/>
      <c r="C115" s="30"/>
      <c r="D115" s="30"/>
      <c r="E115" s="205"/>
      <c r="F115" s="205"/>
      <c r="G115" s="205"/>
    </row>
    <row r="116" spans="2:7" ht="12.75">
      <c r="B116" s="30"/>
      <c r="C116" s="30"/>
      <c r="D116" s="30"/>
      <c r="E116" s="205"/>
      <c r="F116" s="205"/>
      <c r="G116" s="205"/>
    </row>
    <row r="117" spans="2:7" ht="12.75">
      <c r="B117" s="30"/>
      <c r="C117" s="30"/>
      <c r="D117" s="30"/>
      <c r="E117" s="205"/>
      <c r="F117" s="205"/>
      <c r="G117" s="205"/>
    </row>
    <row r="118" spans="2:7" ht="12.75">
      <c r="B118" s="30"/>
      <c r="C118" s="30"/>
      <c r="D118" s="30"/>
      <c r="E118" s="205"/>
      <c r="F118" s="205"/>
      <c r="G118" s="205"/>
    </row>
    <row r="119" spans="2:7" ht="12.75">
      <c r="B119" s="30"/>
      <c r="C119" s="30"/>
      <c r="D119" s="30"/>
      <c r="E119" s="205"/>
      <c r="F119" s="205"/>
      <c r="G119" s="205"/>
    </row>
    <row r="120" spans="2:7" ht="12.75">
      <c r="B120" s="30"/>
      <c r="C120" s="30"/>
      <c r="D120" s="30"/>
      <c r="E120" s="205"/>
      <c r="F120" s="205"/>
      <c r="G120" s="205"/>
    </row>
    <row r="121" spans="2:7" ht="12.75">
      <c r="B121" s="30"/>
      <c r="C121" s="30"/>
      <c r="D121" s="30"/>
      <c r="E121" s="205"/>
      <c r="F121" s="205"/>
      <c r="G121" s="205"/>
    </row>
    <row r="122" spans="2:7" ht="12.75">
      <c r="B122" s="30"/>
      <c r="C122" s="30"/>
      <c r="D122" s="30"/>
      <c r="E122" s="205"/>
      <c r="F122" s="205"/>
      <c r="G122" s="205"/>
    </row>
    <row r="123" spans="2:7" ht="12.75">
      <c r="B123" s="30"/>
      <c r="C123" s="30"/>
      <c r="D123" s="30"/>
      <c r="E123" s="205"/>
      <c r="F123" s="205"/>
      <c r="G123" s="205"/>
    </row>
    <row r="124" spans="2:7" ht="12.75">
      <c r="B124" s="30"/>
      <c r="C124" s="30"/>
      <c r="D124" s="30"/>
      <c r="E124" s="205"/>
      <c r="F124" s="205"/>
      <c r="G124" s="205"/>
    </row>
    <row r="125" spans="2:7" ht="12.75">
      <c r="B125" s="30"/>
      <c r="C125" s="30"/>
      <c r="D125" s="30"/>
      <c r="E125" s="205"/>
      <c r="F125" s="205"/>
      <c r="G125" s="205"/>
    </row>
    <row r="126" spans="2:7" ht="12.75">
      <c r="B126" s="30"/>
      <c r="C126" s="30"/>
      <c r="D126" s="30"/>
      <c r="E126" s="205"/>
      <c r="F126" s="205"/>
      <c r="G126" s="205"/>
    </row>
    <row r="127" spans="2:4" ht="12.75">
      <c r="B127" s="30"/>
      <c r="C127" s="30"/>
      <c r="D127" s="30"/>
    </row>
    <row r="128" spans="2:7" ht="12.75">
      <c r="B128" s="30"/>
      <c r="C128" s="30"/>
      <c r="D128" s="30"/>
      <c r="E128" s="205"/>
      <c r="F128" s="205"/>
      <c r="G128" s="205"/>
    </row>
    <row r="129" spans="2:7" ht="12.75">
      <c r="B129" s="30"/>
      <c r="C129" s="30"/>
      <c r="D129" s="30"/>
      <c r="E129" s="205"/>
      <c r="F129" s="205"/>
      <c r="G129" s="205"/>
    </row>
    <row r="130" spans="2:7" ht="12.75">
      <c r="B130" s="30"/>
      <c r="C130" s="30"/>
      <c r="D130" s="30"/>
      <c r="E130" s="205"/>
      <c r="F130" s="205"/>
      <c r="G130" s="205"/>
    </row>
    <row r="131" spans="2:7" ht="12.75">
      <c r="B131" s="30"/>
      <c r="C131" s="30"/>
      <c r="D131" s="30"/>
      <c r="E131" s="205"/>
      <c r="F131" s="205"/>
      <c r="G131" s="205"/>
    </row>
    <row r="132" spans="2:7" ht="12.75">
      <c r="B132" s="30"/>
      <c r="C132" s="30"/>
      <c r="D132" s="30"/>
      <c r="E132" s="205"/>
      <c r="F132" s="205"/>
      <c r="G132" s="205"/>
    </row>
    <row r="134" spans="2:4" ht="12.75">
      <c r="B134" s="7"/>
      <c r="C134" s="7"/>
      <c r="D134" s="7"/>
    </row>
    <row r="135" spans="2:4" ht="12.75">
      <c r="B135" s="7"/>
      <c r="C135" s="7"/>
      <c r="D135" s="7"/>
    </row>
    <row r="136" spans="2:4" ht="12.75">
      <c r="B136" s="7"/>
      <c r="C136" s="7"/>
      <c r="D136" s="7"/>
    </row>
    <row r="137" spans="2:4" ht="12.75">
      <c r="B137" s="7"/>
      <c r="C137" s="7"/>
      <c r="D137" s="7"/>
    </row>
    <row r="138" spans="2:4" ht="12.75">
      <c r="B138" s="30"/>
      <c r="C138" s="30"/>
      <c r="D138" s="30"/>
    </row>
    <row r="139" spans="2:4" ht="12.75">
      <c r="B139" s="7"/>
      <c r="C139" s="7"/>
      <c r="D139" s="7"/>
    </row>
    <row r="140" spans="2:4" ht="12.75">
      <c r="B140" s="7"/>
      <c r="C140" s="7"/>
      <c r="D140" s="7"/>
    </row>
    <row r="141" spans="2:11" ht="12.75">
      <c r="B141" s="8"/>
      <c r="C141" s="8"/>
      <c r="D141" s="8"/>
      <c r="K141" s="978"/>
    </row>
    <row r="143" spans="2:7" ht="12.75">
      <c r="B143" s="30"/>
      <c r="C143" s="30"/>
      <c r="D143" s="30"/>
      <c r="E143" s="205"/>
      <c r="F143" s="205"/>
      <c r="G143" s="205"/>
    </row>
    <row r="144" spans="2:7" ht="12.75">
      <c r="B144" s="30"/>
      <c r="C144" s="30"/>
      <c r="D144" s="30"/>
      <c r="E144" s="205"/>
      <c r="F144" s="205"/>
      <c r="G144" s="205"/>
    </row>
    <row r="145" spans="2:7" ht="12.75">
      <c r="B145" s="30"/>
      <c r="C145" s="30"/>
      <c r="D145" s="30"/>
      <c r="E145" s="205"/>
      <c r="F145" s="205"/>
      <c r="G145" s="205"/>
    </row>
    <row r="146" spans="2:7" ht="12.75">
      <c r="B146" s="30"/>
      <c r="C146" s="30"/>
      <c r="D146" s="30"/>
      <c r="E146" s="205"/>
      <c r="F146" s="205"/>
      <c r="G146" s="205"/>
    </row>
    <row r="147" spans="2:7" ht="12.75">
      <c r="B147" s="30"/>
      <c r="C147" s="30"/>
      <c r="D147" s="30"/>
      <c r="E147" s="205"/>
      <c r="F147" s="205"/>
      <c r="G147" s="205"/>
    </row>
    <row r="148" spans="2:7" ht="12.75">
      <c r="B148" s="30"/>
      <c r="C148" s="30"/>
      <c r="D148" s="30"/>
      <c r="E148" s="205"/>
      <c r="F148" s="205"/>
      <c r="G148" s="205"/>
    </row>
    <row r="149" spans="2:7" ht="12.75">
      <c r="B149" s="30"/>
      <c r="C149" s="30"/>
      <c r="D149" s="30"/>
      <c r="E149" s="205"/>
      <c r="F149" s="205"/>
      <c r="G149" s="205"/>
    </row>
    <row r="150" spans="2:7" ht="12.75">
      <c r="B150" s="30"/>
      <c r="C150" s="30"/>
      <c r="D150" s="30"/>
      <c r="E150" s="205"/>
      <c r="F150" s="205"/>
      <c r="G150" s="205"/>
    </row>
    <row r="151" spans="2:7" ht="12.75">
      <c r="B151" s="30"/>
      <c r="C151" s="30"/>
      <c r="D151" s="30"/>
      <c r="E151" s="205"/>
      <c r="F151" s="205"/>
      <c r="G151" s="205"/>
    </row>
    <row r="152" spans="2:7" ht="12.75">
      <c r="B152" s="30"/>
      <c r="C152" s="30"/>
      <c r="D152" s="30"/>
      <c r="E152" s="205"/>
      <c r="F152" s="205"/>
      <c r="G152" s="205"/>
    </row>
    <row r="153" spans="2:7" ht="12.75">
      <c r="B153" s="30"/>
      <c r="C153" s="30"/>
      <c r="D153" s="30"/>
      <c r="E153" s="205"/>
      <c r="F153" s="205"/>
      <c r="G153" s="205"/>
    </row>
    <row r="154" spans="2:7" ht="12.75">
      <c r="B154" s="30"/>
      <c r="C154" s="30"/>
      <c r="D154" s="30"/>
      <c r="E154" s="205"/>
      <c r="F154" s="205"/>
      <c r="G154" s="205"/>
    </row>
    <row r="155" spans="2:7" ht="12.75">
      <c r="B155" s="30"/>
      <c r="C155" s="30"/>
      <c r="D155" s="30"/>
      <c r="E155" s="205"/>
      <c r="F155" s="205"/>
      <c r="G155" s="205"/>
    </row>
    <row r="156" spans="2:7" ht="12.75">
      <c r="B156" s="30"/>
      <c r="C156" s="30"/>
      <c r="D156" s="30"/>
      <c r="E156" s="205"/>
      <c r="F156" s="205"/>
      <c r="G156" s="205"/>
    </row>
    <row r="157" spans="2:7" ht="12.75">
      <c r="B157" s="30"/>
      <c r="C157" s="30"/>
      <c r="D157" s="30"/>
      <c r="E157" s="205"/>
      <c r="F157" s="205"/>
      <c r="G157" s="205"/>
    </row>
    <row r="158" spans="2:7" ht="12.75">
      <c r="B158" s="30"/>
      <c r="C158" s="30"/>
      <c r="D158" s="30"/>
      <c r="E158" s="205"/>
      <c r="F158" s="205"/>
      <c r="G158" s="205"/>
    </row>
    <row r="159" spans="2:7" ht="12.75">
      <c r="B159" s="30"/>
      <c r="C159" s="30"/>
      <c r="D159" s="30"/>
      <c r="E159" s="205"/>
      <c r="F159" s="205"/>
      <c r="G159" s="205"/>
    </row>
    <row r="160" spans="2:7" ht="12.75">
      <c r="B160" s="30"/>
      <c r="C160" s="30"/>
      <c r="D160" s="30"/>
      <c r="E160" s="205"/>
      <c r="F160" s="205"/>
      <c r="G160" s="205"/>
    </row>
    <row r="161" spans="2:7" ht="12.75">
      <c r="B161" s="30"/>
      <c r="C161" s="30"/>
      <c r="D161" s="30"/>
      <c r="E161" s="205"/>
      <c r="F161" s="205"/>
      <c r="G161" s="205"/>
    </row>
    <row r="162" spans="2:7" ht="12.75">
      <c r="B162" s="30"/>
      <c r="C162" s="30"/>
      <c r="D162" s="30"/>
      <c r="E162" s="205"/>
      <c r="F162" s="205"/>
      <c r="G162" s="205"/>
    </row>
    <row r="163" spans="2:7" ht="12.75">
      <c r="B163" s="30"/>
      <c r="C163" s="30"/>
      <c r="D163" s="30"/>
      <c r="E163" s="205"/>
      <c r="F163" s="205"/>
      <c r="G163" s="205"/>
    </row>
    <row r="164" spans="2:7" ht="12.75">
      <c r="B164" s="30"/>
      <c r="C164" s="30"/>
      <c r="D164" s="30"/>
      <c r="E164" s="205"/>
      <c r="F164" s="205"/>
      <c r="G164" s="205"/>
    </row>
    <row r="165" spans="2:7" ht="12.75">
      <c r="B165" s="30"/>
      <c r="C165" s="30"/>
      <c r="D165" s="30"/>
      <c r="E165" s="205"/>
      <c r="F165" s="205"/>
      <c r="G165" s="205"/>
    </row>
    <row r="166" spans="2:7" ht="12.75">
      <c r="B166" s="30"/>
      <c r="C166" s="30"/>
      <c r="D166" s="30"/>
      <c r="E166" s="205"/>
      <c r="F166" s="205"/>
      <c r="G166" s="205"/>
    </row>
    <row r="167" spans="2:7" ht="12.75">
      <c r="B167" s="30"/>
      <c r="C167" s="30"/>
      <c r="D167" s="30"/>
      <c r="E167" s="205"/>
      <c r="F167" s="205"/>
      <c r="G167" s="205"/>
    </row>
    <row r="168" spans="2:7" ht="12.75">
      <c r="B168" s="30"/>
      <c r="C168" s="30"/>
      <c r="D168" s="30"/>
      <c r="E168" s="205"/>
      <c r="F168" s="205"/>
      <c r="G168" s="205"/>
    </row>
    <row r="169" spans="2:7" ht="12.75">
      <c r="B169" s="30"/>
      <c r="C169" s="30"/>
      <c r="D169" s="30"/>
      <c r="E169" s="205"/>
      <c r="F169" s="205"/>
      <c r="G169" s="205"/>
    </row>
    <row r="170" spans="2:7" ht="12.75">
      <c r="B170" s="30"/>
      <c r="C170" s="30"/>
      <c r="D170" s="30"/>
      <c r="E170" s="205"/>
      <c r="F170" s="205"/>
      <c r="G170" s="205"/>
    </row>
    <row r="171" spans="2:7" ht="12.75">
      <c r="B171" s="30"/>
      <c r="C171" s="30"/>
      <c r="D171" s="30"/>
      <c r="E171" s="205"/>
      <c r="F171" s="205"/>
      <c r="G171" s="205"/>
    </row>
    <row r="172" spans="2:7" ht="12.75">
      <c r="B172" s="30"/>
      <c r="C172" s="30"/>
      <c r="D172" s="30"/>
      <c r="E172" s="205"/>
      <c r="F172" s="205"/>
      <c r="G172" s="205"/>
    </row>
    <row r="173" spans="2:7" ht="12.75">
      <c r="B173" s="30"/>
      <c r="C173" s="30"/>
      <c r="D173" s="30"/>
      <c r="E173" s="205"/>
      <c r="F173" s="205"/>
      <c r="G173" s="205"/>
    </row>
    <row r="174" spans="2:7" ht="12.75">
      <c r="B174" s="30"/>
      <c r="C174" s="30"/>
      <c r="D174" s="30"/>
      <c r="E174" s="205"/>
      <c r="F174" s="205"/>
      <c r="G174" s="205"/>
    </row>
    <row r="175" spans="2:7" ht="12.75">
      <c r="B175" s="30"/>
      <c r="C175" s="30"/>
      <c r="D175" s="30"/>
      <c r="E175" s="205"/>
      <c r="F175" s="205"/>
      <c r="G175" s="205"/>
    </row>
    <row r="176" spans="2:7" ht="12.75">
      <c r="B176" s="30"/>
      <c r="C176" s="30"/>
      <c r="D176" s="30"/>
      <c r="E176" s="205"/>
      <c r="F176" s="205"/>
      <c r="G176" s="205"/>
    </row>
    <row r="177" spans="2:7" ht="12.75">
      <c r="B177" s="30"/>
      <c r="C177" s="30"/>
      <c r="D177" s="30"/>
      <c r="E177" s="205"/>
      <c r="F177" s="205"/>
      <c r="G177" s="205"/>
    </row>
    <row r="178" spans="2:7" ht="12.75">
      <c r="B178" s="30"/>
      <c r="C178" s="30"/>
      <c r="D178" s="30"/>
      <c r="E178" s="205"/>
      <c r="F178" s="205"/>
      <c r="G178" s="205"/>
    </row>
    <row r="179" spans="2:7" ht="12.75">
      <c r="B179" s="30"/>
      <c r="C179" s="30"/>
      <c r="D179" s="30"/>
      <c r="E179" s="205"/>
      <c r="F179" s="205"/>
      <c r="G179" s="205"/>
    </row>
    <row r="180" spans="2:7" ht="12.75">
      <c r="B180" s="30"/>
      <c r="C180" s="30"/>
      <c r="D180" s="30"/>
      <c r="E180" s="205"/>
      <c r="F180" s="205"/>
      <c r="G180" s="205"/>
    </row>
    <row r="181" spans="2:7" ht="12.75">
      <c r="B181" s="30"/>
      <c r="C181" s="30"/>
      <c r="D181" s="30"/>
      <c r="E181" s="205"/>
      <c r="F181" s="205"/>
      <c r="G181" s="205"/>
    </row>
    <row r="182" spans="2:7" ht="12.75">
      <c r="B182" s="30"/>
      <c r="C182" s="30"/>
      <c r="D182" s="30"/>
      <c r="E182" s="205"/>
      <c r="F182" s="205"/>
      <c r="G182" s="205"/>
    </row>
    <row r="183" spans="2:7" ht="12.75">
      <c r="B183" s="30"/>
      <c r="C183" s="30"/>
      <c r="D183" s="30"/>
      <c r="E183" s="205"/>
      <c r="F183" s="205"/>
      <c r="G183" s="205"/>
    </row>
    <row r="184" spans="2:7" ht="12.75">
      <c r="B184" s="30"/>
      <c r="C184" s="30"/>
      <c r="D184" s="30"/>
      <c r="E184" s="205"/>
      <c r="F184" s="205"/>
      <c r="G184" s="205"/>
    </row>
    <row r="185" spans="2:7" ht="12.75">
      <c r="B185" s="30"/>
      <c r="C185" s="30"/>
      <c r="D185" s="30"/>
      <c r="E185" s="205"/>
      <c r="F185" s="205"/>
      <c r="G185" s="205"/>
    </row>
    <row r="186" spans="2:7" ht="12.75">
      <c r="B186" s="30"/>
      <c r="C186" s="30"/>
      <c r="D186" s="30"/>
      <c r="E186" s="205"/>
      <c r="F186" s="205"/>
      <c r="G186" s="205"/>
    </row>
    <row r="187" spans="2:7" ht="12.75">
      <c r="B187" s="30"/>
      <c r="C187" s="30"/>
      <c r="D187" s="30"/>
      <c r="E187" s="205"/>
      <c r="F187" s="205"/>
      <c r="G187" s="205"/>
    </row>
    <row r="188" spans="2:7" ht="12.75">
      <c r="B188" s="30"/>
      <c r="C188" s="30"/>
      <c r="D188" s="30"/>
      <c r="E188" s="205"/>
      <c r="F188" s="205"/>
      <c r="G188" s="205"/>
    </row>
    <row r="189" spans="2:7" ht="12.75">
      <c r="B189" s="30"/>
      <c r="C189" s="30"/>
      <c r="D189" s="30"/>
      <c r="E189" s="205"/>
      <c r="F189" s="205"/>
      <c r="G189" s="205"/>
    </row>
    <row r="190" spans="2:7" ht="12.75">
      <c r="B190" s="30"/>
      <c r="C190" s="30"/>
      <c r="D190" s="30"/>
      <c r="E190" s="205"/>
      <c r="F190" s="205"/>
      <c r="G190" s="205"/>
    </row>
    <row r="191" spans="2:7" ht="12.75">
      <c r="B191" s="30"/>
      <c r="C191" s="30"/>
      <c r="D191" s="30"/>
      <c r="E191" s="205"/>
      <c r="F191" s="205"/>
      <c r="G191" s="205"/>
    </row>
    <row r="192" spans="2:7" ht="12.75">
      <c r="B192" s="30"/>
      <c r="C192" s="30"/>
      <c r="D192" s="30"/>
      <c r="E192" s="205"/>
      <c r="F192" s="205"/>
      <c r="G192" s="205"/>
    </row>
    <row r="193" spans="2:7" ht="12.75">
      <c r="B193" s="30"/>
      <c r="C193" s="30"/>
      <c r="D193" s="30"/>
      <c r="E193" s="205"/>
      <c r="F193" s="205"/>
      <c r="G193" s="205"/>
    </row>
    <row r="194" spans="2:7" ht="12.75">
      <c r="B194" s="30"/>
      <c r="C194" s="30"/>
      <c r="D194" s="30"/>
      <c r="E194" s="205"/>
      <c r="F194" s="205"/>
      <c r="G194" s="205"/>
    </row>
    <row r="195" spans="2:7" ht="12.75">
      <c r="B195" s="30"/>
      <c r="C195" s="30"/>
      <c r="D195" s="30"/>
      <c r="E195" s="205"/>
      <c r="F195" s="205"/>
      <c r="G195" s="205"/>
    </row>
    <row r="196" spans="2:4" ht="12.75">
      <c r="B196" s="7"/>
      <c r="C196" s="7"/>
      <c r="D196" s="7"/>
    </row>
    <row r="197" spans="2:7" ht="12.75">
      <c r="B197" s="30"/>
      <c r="C197" s="30"/>
      <c r="D197" s="30"/>
      <c r="E197" s="205"/>
      <c r="F197" s="205"/>
      <c r="G197" s="205"/>
    </row>
    <row r="198" spans="2:4" ht="12.75">
      <c r="B198" s="7"/>
      <c r="C198" s="7"/>
      <c r="D198" s="7"/>
    </row>
    <row r="199" spans="2:4" ht="12.75">
      <c r="B199" s="7"/>
      <c r="C199" s="7"/>
      <c r="D199" s="7"/>
    </row>
    <row r="200" spans="2:4" ht="12.75">
      <c r="B200" s="7"/>
      <c r="C200" s="7"/>
      <c r="D200" s="7"/>
    </row>
    <row r="201" spans="2:4" ht="12.75">
      <c r="B201" s="7"/>
      <c r="C201" s="7"/>
      <c r="D201" s="7"/>
    </row>
    <row r="202" spans="2:4" ht="12.75">
      <c r="B202" s="7"/>
      <c r="C202" s="7"/>
      <c r="D202" s="7"/>
    </row>
    <row r="203" spans="2:4" ht="12.75">
      <c r="B203" s="7"/>
      <c r="C203" s="7"/>
      <c r="D203" s="7"/>
    </row>
    <row r="204" spans="2:4" ht="12.75">
      <c r="B204" s="7"/>
      <c r="C204" s="7"/>
      <c r="D204" s="7"/>
    </row>
    <row r="205" spans="2:4" ht="12.75">
      <c r="B205" s="7"/>
      <c r="C205" s="7"/>
      <c r="D205" s="7"/>
    </row>
    <row r="206" spans="2:4" ht="12.75">
      <c r="B206" s="7"/>
      <c r="C206" s="7"/>
      <c r="D206" s="7"/>
    </row>
    <row r="207" spans="2:4" ht="12.75">
      <c r="B207" s="7"/>
      <c r="C207" s="7"/>
      <c r="D207" s="7"/>
    </row>
    <row r="208" spans="2:4" ht="12.75">
      <c r="B208" s="7"/>
      <c r="C208" s="7"/>
      <c r="D208" s="7"/>
    </row>
    <row r="209" spans="2:4" ht="12.75">
      <c r="B209" s="7"/>
      <c r="C209" s="7"/>
      <c r="D209" s="7"/>
    </row>
    <row r="210" spans="2:4" ht="12.75">
      <c r="B210" s="7"/>
      <c r="C210" s="7"/>
      <c r="D210" s="7"/>
    </row>
    <row r="211" spans="2:4" ht="12.75">
      <c r="B211" s="7"/>
      <c r="C211" s="7"/>
      <c r="D211" s="7"/>
    </row>
    <row r="212" spans="2:4" ht="12.75">
      <c r="B212" s="7"/>
      <c r="C212" s="7"/>
      <c r="D212" s="7"/>
    </row>
    <row r="213" spans="2:4" ht="12.75">
      <c r="B213" s="7"/>
      <c r="C213" s="7"/>
      <c r="D213" s="7"/>
    </row>
  </sheetData>
  <mergeCells count="10">
    <mergeCell ref="A1:K1"/>
    <mergeCell ref="A2:K2"/>
    <mergeCell ref="A3:K3"/>
    <mergeCell ref="A72:K72"/>
    <mergeCell ref="B6:B7"/>
    <mergeCell ref="C6:C7"/>
    <mergeCell ref="F6:F7"/>
    <mergeCell ref="G6:G7"/>
    <mergeCell ref="A6:A7"/>
    <mergeCell ref="A71:H71"/>
  </mergeCells>
  <printOptions horizontalCentered="1"/>
  <pageMargins left="0.5" right="0.5" top="0.6" bottom="0.5" header="0" footer="0.5"/>
  <pageSetup fitToHeight="1" fitToWidth="1" horizontalDpi="600" verticalDpi="600" orientation="portrait" scale="77" r:id="rId1"/>
  <headerFooter alignWithMargins="0">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AppendixCTables</dc:title>
  <dc:subject/>
  <dc:creator/>
  <cp:keywords/>
  <dc:description/>
  <cp:lastModifiedBy>Suzanne.Mendez</cp:lastModifiedBy>
  <cp:lastPrinted>2008-03-25T16:00:27Z</cp:lastPrinted>
  <dcterms:created xsi:type="dcterms:W3CDTF">2000-10-12T17:28:14Z</dcterms:created>
  <dcterms:modified xsi:type="dcterms:W3CDTF">2008-03-25T16:21:44Z</dcterms:modified>
  <cp:category/>
  <cp:version/>
  <cp:contentType/>
  <cp:contentStatus/>
</cp:coreProperties>
</file>