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540" tabRatio="500"/>
  </bookViews>
  <sheets>
    <sheet name="LEAs" sheetId="1" r:id="rId1"/>
    <sheet name="Charters" sheetId="2" r:id="rId2"/>
    <sheet name="LEAPredict" sheetId="5" r:id="rId3"/>
    <sheet name="CharterPredict" sheetId="3" r:id="rId4"/>
  </sheets>
  <definedNames>
    <definedName name="_xlnm.Print_Titles" localSheetId="1">Charters!$1:$1</definedName>
    <definedName name="_xlnm.Print_Titles" localSheetId="0">LEAs!$1:$1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" l="1"/>
  <c r="J4" i="2"/>
  <c r="L4" i="2"/>
  <c r="J6" i="2"/>
  <c r="L6" i="2"/>
  <c r="J12" i="2"/>
  <c r="L12" i="2"/>
  <c r="J13" i="2"/>
  <c r="L13" i="2"/>
  <c r="J15" i="2"/>
  <c r="L15" i="2"/>
  <c r="J17" i="2"/>
  <c r="L17" i="2"/>
  <c r="J18" i="2"/>
  <c r="L18" i="2"/>
  <c r="J20" i="2"/>
  <c r="L20" i="2"/>
  <c r="J23" i="2"/>
  <c r="L23" i="2"/>
  <c r="J28" i="2"/>
  <c r="L28" i="2"/>
  <c r="J33" i="2"/>
  <c r="L33" i="2"/>
  <c r="J35" i="2"/>
  <c r="L35" i="2"/>
  <c r="J36" i="2"/>
  <c r="L36" i="2"/>
  <c r="J44" i="2"/>
  <c r="L44" i="2"/>
  <c r="J45" i="2"/>
  <c r="L45" i="2"/>
  <c r="J49" i="2"/>
  <c r="L49" i="2"/>
  <c r="J52" i="2"/>
  <c r="L52" i="2"/>
  <c r="J65" i="2"/>
  <c r="L65" i="2"/>
  <c r="J66" i="2"/>
  <c r="L66" i="2"/>
  <c r="J69" i="2"/>
  <c r="L69" i="2"/>
  <c r="J74" i="2"/>
  <c r="L74" i="2"/>
  <c r="J81" i="2"/>
  <c r="L81" i="2"/>
  <c r="J82" i="2"/>
  <c r="L82" i="2"/>
  <c r="J83" i="2"/>
  <c r="L83" i="2"/>
  <c r="J87" i="2"/>
  <c r="L87" i="2"/>
  <c r="J88" i="2"/>
  <c r="L88" i="2"/>
  <c r="J93" i="2"/>
  <c r="L93" i="2"/>
  <c r="J94" i="2"/>
  <c r="L94" i="2"/>
  <c r="J97" i="2"/>
  <c r="L97" i="2"/>
  <c r="J100" i="2"/>
  <c r="L100" i="2"/>
  <c r="J101" i="2"/>
  <c r="L101" i="2"/>
  <c r="J103" i="2"/>
  <c r="L103" i="2"/>
  <c r="J104" i="2"/>
  <c r="L104" i="2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R58" i="5"/>
  <c r="AS58" i="5"/>
  <c r="AT58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AR66" i="5"/>
  <c r="AS66" i="5"/>
  <c r="AT66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AR6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AR70" i="5"/>
  <c r="AS70" i="5"/>
  <c r="AT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Q72" i="5"/>
  <c r="AR72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AR73" i="5"/>
  <c r="AS73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AR74" i="5"/>
  <c r="AS74" i="5"/>
  <c r="AT74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Q75" i="5"/>
  <c r="AR75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AR76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N77" i="5"/>
  <c r="AO77" i="5"/>
  <c r="AP77" i="5"/>
  <c r="AQ77" i="5"/>
  <c r="AR77" i="5"/>
  <c r="AS77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AR78" i="5"/>
  <c r="AS78" i="5"/>
  <c r="AT78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AR79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AR80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AR81" i="5"/>
  <c r="AS81" i="5"/>
  <c r="AT81" i="5"/>
  <c r="AU81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AR82" i="5"/>
  <c r="AS82" i="5"/>
  <c r="AT82" i="5"/>
  <c r="AU82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AR84" i="5"/>
  <c r="AS84" i="5"/>
  <c r="AT84" i="5"/>
  <c r="AU84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K85" i="5"/>
  <c r="AL85" i="5"/>
  <c r="AM85" i="5"/>
  <c r="AN85" i="5"/>
  <c r="AO85" i="5"/>
  <c r="AP85" i="5"/>
  <c r="AQ85" i="5"/>
  <c r="AR85" i="5"/>
  <c r="AS85" i="5"/>
  <c r="AT85" i="5"/>
  <c r="AU85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N86" i="5"/>
  <c r="AO86" i="5"/>
  <c r="AP86" i="5"/>
  <c r="AQ86" i="5"/>
  <c r="AR86" i="5"/>
  <c r="AS86" i="5"/>
  <c r="AT86" i="5"/>
  <c r="AU86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AR87" i="5"/>
  <c r="AS87" i="5"/>
  <c r="AT87" i="5"/>
  <c r="AU87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Q88" i="5"/>
  <c r="AR88" i="5"/>
  <c r="AS88" i="5"/>
  <c r="AT88" i="5"/>
  <c r="AU88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89" i="5"/>
  <c r="AJ89" i="5"/>
  <c r="AK89" i="5"/>
  <c r="AL89" i="5"/>
  <c r="AM89" i="5"/>
  <c r="AN89" i="5"/>
  <c r="AO89" i="5"/>
  <c r="AP89" i="5"/>
  <c r="AQ89" i="5"/>
  <c r="AR89" i="5"/>
  <c r="AS89" i="5"/>
  <c r="AT89" i="5"/>
  <c r="AU89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AO90" i="5"/>
  <c r="AP90" i="5"/>
  <c r="AQ90" i="5"/>
  <c r="AR90" i="5"/>
  <c r="AS90" i="5"/>
  <c r="AT90" i="5"/>
  <c r="AU90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AI91" i="5"/>
  <c r="AJ91" i="5"/>
  <c r="AK91" i="5"/>
  <c r="AL91" i="5"/>
  <c r="AM91" i="5"/>
  <c r="AN91" i="5"/>
  <c r="AO91" i="5"/>
  <c r="AP91" i="5"/>
  <c r="AQ91" i="5"/>
  <c r="AR91" i="5"/>
  <c r="AS91" i="5"/>
  <c r="AT91" i="5"/>
  <c r="AU91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AP93" i="5"/>
  <c r="AQ93" i="5"/>
  <c r="AR93" i="5"/>
  <c r="AS93" i="5"/>
  <c r="AT93" i="5"/>
  <c r="AU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AR94" i="5"/>
  <c r="AS94" i="5"/>
  <c r="AT94" i="5"/>
  <c r="AU94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AO95" i="5"/>
  <c r="AP95" i="5"/>
  <c r="AQ95" i="5"/>
  <c r="AR95" i="5"/>
  <c r="AS95" i="5"/>
  <c r="AT95" i="5"/>
  <c r="AU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AR96" i="5"/>
  <c r="AS96" i="5"/>
  <c r="AT96" i="5"/>
  <c r="AU96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Q97" i="5"/>
  <c r="AR97" i="5"/>
  <c r="AS97" i="5"/>
  <c r="AT97" i="5"/>
  <c r="AU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AR98" i="5"/>
  <c r="AS98" i="5"/>
  <c r="AT98" i="5"/>
  <c r="AU98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Q99" i="5"/>
  <c r="AR99" i="5"/>
  <c r="AS99" i="5"/>
  <c r="AT99" i="5"/>
  <c r="AU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AR100" i="5"/>
  <c r="AS100" i="5"/>
  <c r="AT100" i="5"/>
  <c r="AU100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AP101" i="5"/>
  <c r="AQ101" i="5"/>
  <c r="AR101" i="5"/>
  <c r="AS101" i="5"/>
  <c r="AT101" i="5"/>
  <c r="AU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AR102" i="5"/>
  <c r="AS102" i="5"/>
  <c r="AT102" i="5"/>
  <c r="AU102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AI103" i="5"/>
  <c r="AJ103" i="5"/>
  <c r="AK103" i="5"/>
  <c r="AL103" i="5"/>
  <c r="AM103" i="5"/>
  <c r="AN103" i="5"/>
  <c r="AO103" i="5"/>
  <c r="AP103" i="5"/>
  <c r="AQ103" i="5"/>
  <c r="AR103" i="5"/>
  <c r="AS103" i="5"/>
  <c r="AT103" i="5"/>
  <c r="AU103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N104" i="5"/>
  <c r="AO104" i="5"/>
  <c r="AP104" i="5"/>
  <c r="AQ104" i="5"/>
  <c r="AR104" i="5"/>
  <c r="AS104" i="5"/>
  <c r="AT104" i="5"/>
  <c r="AU104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H105" i="5"/>
  <c r="AI105" i="5"/>
  <c r="AJ105" i="5"/>
  <c r="AK105" i="5"/>
  <c r="AL105" i="5"/>
  <c r="AM105" i="5"/>
  <c r="AN105" i="5"/>
  <c r="AO105" i="5"/>
  <c r="AP105" i="5"/>
  <c r="AQ105" i="5"/>
  <c r="AR105" i="5"/>
  <c r="AS105" i="5"/>
  <c r="AT105" i="5"/>
  <c r="AU105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N106" i="5"/>
  <c r="AO106" i="5"/>
  <c r="AP106" i="5"/>
  <c r="AQ106" i="5"/>
  <c r="AR106" i="5"/>
  <c r="AS106" i="5"/>
  <c r="AT106" i="5"/>
  <c r="AU106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AH107" i="5"/>
  <c r="AI107" i="5"/>
  <c r="AJ107" i="5"/>
  <c r="AK107" i="5"/>
  <c r="AL107" i="5"/>
  <c r="AM107" i="5"/>
  <c r="AN107" i="5"/>
  <c r="AO107" i="5"/>
  <c r="AP107" i="5"/>
  <c r="AQ107" i="5"/>
  <c r="AR107" i="5"/>
  <c r="AS107" i="5"/>
  <c r="AT107" i="5"/>
  <c r="AU107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Q108" i="5"/>
  <c r="AR108" i="5"/>
  <c r="AS108" i="5"/>
  <c r="AT108" i="5"/>
  <c r="AU108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AH109" i="5"/>
  <c r="AI109" i="5"/>
  <c r="AJ109" i="5"/>
  <c r="AK109" i="5"/>
  <c r="AL109" i="5"/>
  <c r="AM109" i="5"/>
  <c r="AN109" i="5"/>
  <c r="AO109" i="5"/>
  <c r="AP109" i="5"/>
  <c r="AQ109" i="5"/>
  <c r="AR109" i="5"/>
  <c r="AS109" i="5"/>
  <c r="AT109" i="5"/>
  <c r="AU109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H110" i="5"/>
  <c r="AI110" i="5"/>
  <c r="AJ110" i="5"/>
  <c r="AK110" i="5"/>
  <c r="AL110" i="5"/>
  <c r="AM110" i="5"/>
  <c r="AN110" i="5"/>
  <c r="AO110" i="5"/>
  <c r="AP110" i="5"/>
  <c r="AQ110" i="5"/>
  <c r="AR110" i="5"/>
  <c r="AS110" i="5"/>
  <c r="AT110" i="5"/>
  <c r="AU110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AJ111" i="5"/>
  <c r="AK111" i="5"/>
  <c r="AL111" i="5"/>
  <c r="AM111" i="5"/>
  <c r="AN111" i="5"/>
  <c r="AO111" i="5"/>
  <c r="AP111" i="5"/>
  <c r="AQ111" i="5"/>
  <c r="AR111" i="5"/>
  <c r="AS111" i="5"/>
  <c r="AT111" i="5"/>
  <c r="AU111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Q112" i="5"/>
  <c r="AR112" i="5"/>
  <c r="AS112" i="5"/>
  <c r="AT112" i="5"/>
  <c r="AU112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H113" i="5"/>
  <c r="AI113" i="5"/>
  <c r="AJ113" i="5"/>
  <c r="AK113" i="5"/>
  <c r="AL113" i="5"/>
  <c r="AM113" i="5"/>
  <c r="AN113" i="5"/>
  <c r="AO113" i="5"/>
  <c r="AP113" i="5"/>
  <c r="AQ113" i="5"/>
  <c r="AR113" i="5"/>
  <c r="AS113" i="5"/>
  <c r="AT113" i="5"/>
  <c r="AU113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AJ114" i="5"/>
  <c r="AK114" i="5"/>
  <c r="AL114" i="5"/>
  <c r="AM114" i="5"/>
  <c r="AN114" i="5"/>
  <c r="AO114" i="5"/>
  <c r="AP114" i="5"/>
  <c r="AQ114" i="5"/>
  <c r="AR114" i="5"/>
  <c r="AS114" i="5"/>
  <c r="AT114" i="5"/>
  <c r="AU114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H115" i="5"/>
  <c r="AI115" i="5"/>
  <c r="AJ115" i="5"/>
  <c r="AK115" i="5"/>
  <c r="AL115" i="5"/>
  <c r="AM115" i="5"/>
  <c r="AN115" i="5"/>
  <c r="AO115" i="5"/>
  <c r="AP115" i="5"/>
  <c r="AQ115" i="5"/>
  <c r="AR115" i="5"/>
  <c r="AS115" i="5"/>
  <c r="AT115" i="5"/>
  <c r="AU115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J116" i="5"/>
  <c r="AK116" i="5"/>
  <c r="AL116" i="5"/>
  <c r="AM116" i="5"/>
  <c r="AN116" i="5"/>
  <c r="AO116" i="5"/>
  <c r="AP116" i="5"/>
  <c r="AQ116" i="5"/>
  <c r="AR116" i="5"/>
  <c r="AS116" i="5"/>
  <c r="AT116" i="5"/>
  <c r="AU116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H117" i="5"/>
  <c r="AI117" i="5"/>
  <c r="AJ117" i="5"/>
  <c r="AK117" i="5"/>
  <c r="AL117" i="5"/>
  <c r="AM117" i="5"/>
  <c r="AN117" i="5"/>
  <c r="AO117" i="5"/>
  <c r="AP117" i="5"/>
  <c r="AQ117" i="5"/>
  <c r="AR117" i="5"/>
  <c r="AS117" i="5"/>
  <c r="AT117" i="5"/>
  <c r="AU117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AR118" i="5"/>
  <c r="AS118" i="5"/>
  <c r="AT118" i="5"/>
  <c r="AU118" i="5"/>
  <c r="AS3" i="5"/>
  <c r="AT3" i="5"/>
  <c r="AU3" i="5"/>
  <c r="AS4" i="5"/>
  <c r="AT4" i="5"/>
  <c r="AU4" i="5"/>
  <c r="AS5" i="5"/>
  <c r="AT5" i="5"/>
  <c r="AU5" i="5"/>
  <c r="AS6" i="5"/>
  <c r="AT6" i="5"/>
  <c r="AU6" i="5"/>
  <c r="AS7" i="5"/>
  <c r="AT7" i="5"/>
  <c r="AU7" i="5"/>
  <c r="AS8" i="5"/>
  <c r="AT8" i="5"/>
  <c r="AU8" i="5"/>
  <c r="AS9" i="5"/>
  <c r="AT9" i="5"/>
  <c r="AU9" i="5"/>
  <c r="AS10" i="5"/>
  <c r="AT10" i="5"/>
  <c r="AU10" i="5"/>
  <c r="AS11" i="5"/>
  <c r="AT11" i="5"/>
  <c r="AU11" i="5"/>
  <c r="AS12" i="5"/>
  <c r="AT12" i="5"/>
  <c r="AU12" i="5"/>
  <c r="AS13" i="5"/>
  <c r="AT13" i="5"/>
  <c r="AU13" i="5"/>
  <c r="AS14" i="5"/>
  <c r="AT14" i="5"/>
  <c r="AU14" i="5"/>
  <c r="AS15" i="5"/>
  <c r="AT15" i="5"/>
  <c r="AU15" i="5"/>
  <c r="AS16" i="5"/>
  <c r="AT16" i="5"/>
  <c r="AU16" i="5"/>
  <c r="AS17" i="5"/>
  <c r="AT17" i="5"/>
  <c r="AU17" i="5"/>
  <c r="AS18" i="5"/>
  <c r="AT18" i="5"/>
  <c r="AU18" i="5"/>
  <c r="AS19" i="5"/>
  <c r="AT19" i="5"/>
  <c r="AU19" i="5"/>
  <c r="AS20" i="5"/>
  <c r="AT20" i="5"/>
  <c r="AU20" i="5"/>
  <c r="AS21" i="5"/>
  <c r="AT21" i="5"/>
  <c r="AU21" i="5"/>
  <c r="AS22" i="5"/>
  <c r="AT22" i="5"/>
  <c r="AU22" i="5"/>
  <c r="AS23" i="5"/>
  <c r="AT23" i="5"/>
  <c r="AU23" i="5"/>
  <c r="AS24" i="5"/>
  <c r="AT24" i="5"/>
  <c r="AU24" i="5"/>
  <c r="AS25" i="5"/>
  <c r="AT25" i="5"/>
  <c r="AU25" i="5"/>
  <c r="AS26" i="5"/>
  <c r="AT26" i="5"/>
  <c r="AU26" i="5"/>
  <c r="AS27" i="5"/>
  <c r="AT27" i="5"/>
  <c r="AU27" i="5"/>
  <c r="AS28" i="5"/>
  <c r="AT28" i="5"/>
  <c r="AU28" i="5"/>
  <c r="AS29" i="5"/>
  <c r="AT29" i="5"/>
  <c r="AU29" i="5"/>
  <c r="AS30" i="5"/>
  <c r="AT30" i="5"/>
  <c r="AU30" i="5"/>
  <c r="AS31" i="5"/>
  <c r="AT31" i="5"/>
  <c r="AU31" i="5"/>
  <c r="AS32" i="5"/>
  <c r="AT32" i="5"/>
  <c r="AU32" i="5"/>
  <c r="AS33" i="5"/>
  <c r="AT33" i="5"/>
  <c r="AU33" i="5"/>
  <c r="AS34" i="5"/>
  <c r="AT34" i="5"/>
  <c r="AU34" i="5"/>
  <c r="AS35" i="5"/>
  <c r="AT35" i="5"/>
  <c r="AU35" i="5"/>
  <c r="AS36" i="5"/>
  <c r="AT36" i="5"/>
  <c r="AU36" i="5"/>
  <c r="AS37" i="5"/>
  <c r="AT37" i="5"/>
  <c r="AU37" i="5"/>
  <c r="AS38" i="5"/>
  <c r="AT38" i="5"/>
  <c r="AU38" i="5"/>
  <c r="AS39" i="5"/>
  <c r="AT39" i="5"/>
  <c r="AU39" i="5"/>
  <c r="AS40" i="5"/>
  <c r="AT40" i="5"/>
  <c r="AU40" i="5"/>
  <c r="AS41" i="5"/>
  <c r="AT41" i="5"/>
  <c r="AU41" i="5"/>
  <c r="AS42" i="5"/>
  <c r="AT42" i="5"/>
  <c r="AU42" i="5"/>
  <c r="AS43" i="5"/>
  <c r="AT43" i="5"/>
  <c r="AU43" i="5"/>
  <c r="AS44" i="5"/>
  <c r="AT44" i="5"/>
  <c r="AU44" i="5"/>
  <c r="AS45" i="5"/>
  <c r="AT45" i="5"/>
  <c r="AU45" i="5"/>
  <c r="AS46" i="5"/>
  <c r="AT46" i="5"/>
  <c r="AU46" i="5"/>
  <c r="AS47" i="5"/>
  <c r="AT47" i="5"/>
  <c r="AU47" i="5"/>
  <c r="AS48" i="5"/>
  <c r="AT48" i="5"/>
  <c r="AU48" i="5"/>
  <c r="AS49" i="5"/>
  <c r="AT49" i="5"/>
  <c r="AU49" i="5"/>
  <c r="AS50" i="5"/>
  <c r="AT50" i="5"/>
  <c r="AU50" i="5"/>
  <c r="AS51" i="5"/>
  <c r="AT51" i="5"/>
  <c r="AU51" i="5"/>
  <c r="AS52" i="5"/>
  <c r="AT52" i="5"/>
  <c r="AU52" i="5"/>
  <c r="AS53" i="5"/>
  <c r="AT53" i="5"/>
  <c r="AU53" i="5"/>
  <c r="AS54" i="5"/>
  <c r="AT54" i="5"/>
  <c r="AU54" i="5"/>
  <c r="AS55" i="5"/>
  <c r="AT55" i="5"/>
  <c r="AU55" i="5"/>
  <c r="AS56" i="5"/>
  <c r="AT56" i="5"/>
  <c r="AU56" i="5"/>
  <c r="AS57" i="5"/>
  <c r="AT57" i="5"/>
  <c r="AU57" i="5"/>
  <c r="AU58" i="5"/>
  <c r="AS59" i="5"/>
  <c r="AT59" i="5"/>
  <c r="AU59" i="5"/>
  <c r="AS60" i="5"/>
  <c r="AT60" i="5"/>
  <c r="AU60" i="5"/>
  <c r="AT61" i="5"/>
  <c r="AU61" i="5"/>
  <c r="AU62" i="5"/>
  <c r="AS63" i="5"/>
  <c r="AT63" i="5"/>
  <c r="AU63" i="5"/>
  <c r="AS64" i="5"/>
  <c r="AT64" i="5"/>
  <c r="AU64" i="5"/>
  <c r="AS65" i="5"/>
  <c r="AT65" i="5"/>
  <c r="AU65" i="5"/>
  <c r="AU66" i="5"/>
  <c r="AS67" i="5"/>
  <c r="AT67" i="5"/>
  <c r="AU67" i="5"/>
  <c r="AS68" i="5"/>
  <c r="AT68" i="5"/>
  <c r="AU68" i="5"/>
  <c r="AT69" i="5"/>
  <c r="AU69" i="5"/>
  <c r="AU70" i="5"/>
  <c r="AS71" i="5"/>
  <c r="AT71" i="5"/>
  <c r="AU71" i="5"/>
  <c r="AS72" i="5"/>
  <c r="AT72" i="5"/>
  <c r="AU72" i="5"/>
  <c r="AT73" i="5"/>
  <c r="AU73" i="5"/>
  <c r="AU74" i="5"/>
  <c r="AS75" i="5"/>
  <c r="AT75" i="5"/>
  <c r="AU75" i="5"/>
  <c r="AS76" i="5"/>
  <c r="AT76" i="5"/>
  <c r="AU76" i="5"/>
  <c r="AT77" i="5"/>
  <c r="AU77" i="5"/>
  <c r="AU78" i="5"/>
  <c r="AS79" i="5"/>
  <c r="AT79" i="5"/>
  <c r="AU79" i="5"/>
  <c r="AS80" i="5"/>
  <c r="AT80" i="5"/>
  <c r="AU80" i="5"/>
  <c r="AS83" i="5"/>
  <c r="AT83" i="5"/>
  <c r="AU83" i="5"/>
  <c r="J5" i="2"/>
  <c r="L5" i="2"/>
  <c r="J7" i="2"/>
  <c r="L7" i="2"/>
  <c r="J8" i="2"/>
  <c r="L8" i="2"/>
  <c r="J9" i="2"/>
  <c r="L9" i="2"/>
  <c r="J10" i="2"/>
  <c r="L10" i="2"/>
  <c r="J11" i="2"/>
  <c r="L11" i="2"/>
  <c r="J14" i="2"/>
  <c r="L14" i="2"/>
  <c r="J16" i="2"/>
  <c r="L16" i="2"/>
  <c r="J19" i="2"/>
  <c r="L19" i="2"/>
  <c r="J21" i="2"/>
  <c r="L21" i="2"/>
  <c r="J22" i="2"/>
  <c r="L22" i="2"/>
  <c r="J24" i="2"/>
  <c r="L24" i="2"/>
  <c r="J25" i="2"/>
  <c r="L25" i="2"/>
  <c r="J26" i="2"/>
  <c r="L26" i="2"/>
  <c r="J27" i="2"/>
  <c r="L27" i="2"/>
  <c r="J29" i="2"/>
  <c r="L29" i="2"/>
  <c r="J30" i="2"/>
  <c r="L30" i="2"/>
  <c r="J31" i="2"/>
  <c r="L31" i="2"/>
  <c r="J32" i="2"/>
  <c r="L32" i="2"/>
  <c r="J34" i="2"/>
  <c r="L34" i="2"/>
  <c r="J37" i="2"/>
  <c r="L37" i="2"/>
  <c r="J38" i="2"/>
  <c r="L38" i="2"/>
  <c r="J39" i="2"/>
  <c r="L39" i="2"/>
  <c r="J40" i="2"/>
  <c r="L40" i="2"/>
  <c r="J41" i="2"/>
  <c r="L41" i="2"/>
  <c r="J42" i="2"/>
  <c r="L42" i="2"/>
  <c r="J43" i="2"/>
  <c r="L43" i="2"/>
  <c r="J46" i="2"/>
  <c r="L46" i="2"/>
  <c r="J47" i="2"/>
  <c r="L47" i="2"/>
  <c r="J48" i="2"/>
  <c r="L48" i="2"/>
  <c r="J50" i="2"/>
  <c r="L50" i="2"/>
  <c r="J51" i="2"/>
  <c r="L51" i="2"/>
  <c r="J53" i="2"/>
  <c r="L53" i="2"/>
  <c r="J54" i="2"/>
  <c r="L54" i="2"/>
  <c r="J55" i="2"/>
  <c r="L55" i="2"/>
  <c r="J56" i="2"/>
  <c r="L56" i="2"/>
  <c r="J57" i="2"/>
  <c r="L57" i="2"/>
  <c r="J58" i="2"/>
  <c r="L58" i="2"/>
  <c r="J59" i="2"/>
  <c r="L59" i="2"/>
  <c r="J60" i="2"/>
  <c r="L60" i="2"/>
  <c r="J61" i="2"/>
  <c r="L61" i="2"/>
  <c r="J62" i="2"/>
  <c r="L62" i="2"/>
  <c r="J63" i="2"/>
  <c r="L63" i="2"/>
  <c r="J64" i="2"/>
  <c r="L64" i="2"/>
  <c r="J67" i="2"/>
  <c r="L67" i="2"/>
  <c r="J68" i="2"/>
  <c r="L68" i="2"/>
  <c r="J70" i="2"/>
  <c r="L70" i="2"/>
  <c r="J71" i="2"/>
  <c r="L71" i="2"/>
  <c r="J72" i="2"/>
  <c r="L72" i="2"/>
  <c r="J73" i="2"/>
  <c r="L73" i="2"/>
  <c r="J75" i="2"/>
  <c r="L75" i="2"/>
  <c r="J76" i="2"/>
  <c r="L76" i="2"/>
  <c r="J77" i="2"/>
  <c r="L77" i="2"/>
  <c r="J78" i="2"/>
  <c r="L78" i="2"/>
  <c r="J79" i="2"/>
  <c r="L79" i="2"/>
  <c r="J80" i="2"/>
  <c r="L80" i="2"/>
  <c r="J84" i="2"/>
  <c r="L84" i="2"/>
  <c r="J85" i="2"/>
  <c r="L85" i="2"/>
  <c r="J86" i="2"/>
  <c r="L86" i="2"/>
  <c r="J89" i="2"/>
  <c r="L89" i="2"/>
  <c r="J90" i="2"/>
  <c r="L90" i="2"/>
  <c r="J91" i="2"/>
  <c r="L91" i="2"/>
  <c r="J92" i="2"/>
  <c r="L92" i="2"/>
  <c r="J95" i="2"/>
  <c r="L95" i="2"/>
  <c r="J96" i="2"/>
  <c r="L96" i="2"/>
  <c r="J98" i="2"/>
  <c r="L98" i="2"/>
  <c r="J99" i="2"/>
  <c r="L99" i="2"/>
  <c r="J102" i="2"/>
  <c r="L102" i="2"/>
  <c r="J105" i="2"/>
  <c r="L105" i="2"/>
  <c r="M4" i="1"/>
  <c r="O4" i="1"/>
  <c r="H3" i="1"/>
  <c r="L3" i="1"/>
  <c r="M5" i="1"/>
  <c r="O5" i="1"/>
  <c r="M6" i="1"/>
  <c r="O6" i="1"/>
  <c r="M7" i="1"/>
  <c r="O7" i="1"/>
  <c r="M8" i="1"/>
  <c r="O8" i="1"/>
  <c r="M9" i="1"/>
  <c r="O9" i="1"/>
  <c r="M10" i="1"/>
  <c r="O10" i="1"/>
  <c r="M11" i="1"/>
  <c r="O11" i="1"/>
  <c r="M12" i="1"/>
  <c r="O12" i="1"/>
  <c r="M13" i="1"/>
  <c r="O13" i="1"/>
  <c r="M14" i="1"/>
  <c r="O14" i="1"/>
  <c r="M15" i="1"/>
  <c r="O15" i="1"/>
  <c r="M16" i="1"/>
  <c r="O16" i="1"/>
  <c r="M17" i="1"/>
  <c r="O17" i="1"/>
  <c r="M18" i="1"/>
  <c r="O18" i="1"/>
  <c r="M19" i="1"/>
  <c r="O19" i="1"/>
  <c r="M20" i="1"/>
  <c r="O20" i="1"/>
  <c r="M21" i="1"/>
  <c r="O21" i="1"/>
  <c r="M22" i="1"/>
  <c r="O22" i="1"/>
  <c r="M23" i="1"/>
  <c r="O23" i="1"/>
  <c r="M24" i="1"/>
  <c r="O24" i="1"/>
  <c r="M25" i="1"/>
  <c r="O25" i="1"/>
  <c r="M26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3" i="1"/>
  <c r="O33" i="1"/>
  <c r="M34" i="1"/>
  <c r="O34" i="1"/>
  <c r="M35" i="1"/>
  <c r="O35" i="1"/>
  <c r="M36" i="1"/>
  <c r="O36" i="1"/>
  <c r="M37" i="1"/>
  <c r="O37" i="1"/>
  <c r="M38" i="1"/>
  <c r="O38" i="1"/>
  <c r="M39" i="1"/>
  <c r="O39" i="1"/>
  <c r="M40" i="1"/>
  <c r="O40" i="1"/>
  <c r="M41" i="1"/>
  <c r="O41" i="1"/>
  <c r="M42" i="1"/>
  <c r="O42" i="1"/>
  <c r="M43" i="1"/>
  <c r="O43" i="1"/>
  <c r="M44" i="1"/>
  <c r="O44" i="1"/>
  <c r="M45" i="1"/>
  <c r="O45" i="1"/>
  <c r="M46" i="1"/>
  <c r="O46" i="1"/>
  <c r="M47" i="1"/>
  <c r="O47" i="1"/>
  <c r="M48" i="1"/>
  <c r="O48" i="1"/>
  <c r="M49" i="1"/>
  <c r="O49" i="1"/>
  <c r="M50" i="1"/>
  <c r="O50" i="1"/>
  <c r="M51" i="1"/>
  <c r="O51" i="1"/>
  <c r="M52" i="1"/>
  <c r="O52" i="1"/>
  <c r="M53" i="1"/>
  <c r="O53" i="1"/>
  <c r="M54" i="1"/>
  <c r="O54" i="1"/>
  <c r="M55" i="1"/>
  <c r="O55" i="1"/>
  <c r="M56" i="1"/>
  <c r="O56" i="1"/>
  <c r="M57" i="1"/>
  <c r="O57" i="1"/>
  <c r="M58" i="1"/>
  <c r="O58" i="1"/>
  <c r="M59" i="1"/>
  <c r="O59" i="1"/>
  <c r="M60" i="1"/>
  <c r="O60" i="1"/>
  <c r="M61" i="1"/>
  <c r="O61" i="1"/>
  <c r="M62" i="1"/>
  <c r="O62" i="1"/>
  <c r="M63" i="1"/>
  <c r="O63" i="1"/>
  <c r="M64" i="1"/>
  <c r="O64" i="1"/>
  <c r="M65" i="1"/>
  <c r="O65" i="1"/>
  <c r="M66" i="1"/>
  <c r="O66" i="1"/>
  <c r="M67" i="1"/>
  <c r="O67" i="1"/>
  <c r="M68" i="1"/>
  <c r="O68" i="1"/>
  <c r="M69" i="1"/>
  <c r="O69" i="1"/>
  <c r="M70" i="1"/>
  <c r="O70" i="1"/>
  <c r="M71" i="1"/>
  <c r="O71" i="1"/>
  <c r="M72" i="1"/>
  <c r="O72" i="1"/>
  <c r="M73" i="1"/>
  <c r="O73" i="1"/>
  <c r="M74" i="1"/>
  <c r="O74" i="1"/>
  <c r="M75" i="1"/>
  <c r="O75" i="1"/>
  <c r="M76" i="1"/>
  <c r="O76" i="1"/>
  <c r="M77" i="1"/>
  <c r="O77" i="1"/>
  <c r="M78" i="1"/>
  <c r="O78" i="1"/>
  <c r="M79" i="1"/>
  <c r="O79" i="1"/>
  <c r="M80" i="1"/>
  <c r="O80" i="1"/>
  <c r="M81" i="1"/>
  <c r="O81" i="1"/>
  <c r="M82" i="1"/>
  <c r="O82" i="1"/>
  <c r="M83" i="1"/>
  <c r="O83" i="1"/>
  <c r="M84" i="1"/>
  <c r="O84" i="1"/>
  <c r="M85" i="1"/>
  <c r="O85" i="1"/>
  <c r="M86" i="1"/>
  <c r="O86" i="1"/>
  <c r="M87" i="1"/>
  <c r="O87" i="1"/>
  <c r="M88" i="1"/>
  <c r="O88" i="1"/>
  <c r="M89" i="1"/>
  <c r="O89" i="1"/>
  <c r="M90" i="1"/>
  <c r="O90" i="1"/>
  <c r="M91" i="1"/>
  <c r="O91" i="1"/>
  <c r="M92" i="1"/>
  <c r="O92" i="1"/>
  <c r="M93" i="1"/>
  <c r="O93" i="1"/>
  <c r="M94" i="1"/>
  <c r="O94" i="1"/>
  <c r="M95" i="1"/>
  <c r="O95" i="1"/>
  <c r="M96" i="1"/>
  <c r="O96" i="1"/>
  <c r="M97" i="1"/>
  <c r="O97" i="1"/>
  <c r="M98" i="1"/>
  <c r="O98" i="1"/>
  <c r="M99" i="1"/>
  <c r="O99" i="1"/>
  <c r="M100" i="1"/>
  <c r="O100" i="1"/>
  <c r="M101" i="1"/>
  <c r="O101" i="1"/>
  <c r="M102" i="1"/>
  <c r="O102" i="1"/>
  <c r="M103" i="1"/>
  <c r="O103" i="1"/>
  <c r="M104" i="1"/>
  <c r="O104" i="1"/>
  <c r="M105" i="1"/>
  <c r="O105" i="1"/>
  <c r="M106" i="1"/>
  <c r="O106" i="1"/>
  <c r="M107" i="1"/>
  <c r="O107" i="1"/>
  <c r="M108" i="1"/>
  <c r="O108" i="1"/>
  <c r="M109" i="1"/>
  <c r="O109" i="1"/>
  <c r="M110" i="1"/>
  <c r="O110" i="1"/>
  <c r="M111" i="1"/>
  <c r="O111" i="1"/>
  <c r="M112" i="1"/>
  <c r="O112" i="1"/>
  <c r="M113" i="1"/>
  <c r="O113" i="1"/>
  <c r="M114" i="1"/>
  <c r="O114" i="1"/>
  <c r="M115" i="1"/>
  <c r="O115" i="1"/>
  <c r="M116" i="1"/>
  <c r="O116" i="1"/>
  <c r="M117" i="1"/>
  <c r="O117" i="1"/>
  <c r="M118" i="1"/>
  <c r="O118" i="1"/>
  <c r="L3" i="2"/>
  <c r="O3" i="1"/>
  <c r="P3" i="1"/>
</calcChain>
</file>

<file path=xl/sharedStrings.xml><?xml version="1.0" encoding="utf-8"?>
<sst xmlns="http://schemas.openxmlformats.org/spreadsheetml/2006/main" count="529" uniqueCount="310">
  <si>
    <t>Alamance-Burlington School System</t>
  </si>
  <si>
    <t>Alexander County Schools</t>
  </si>
  <si>
    <t>Alleghany County Schools</t>
  </si>
  <si>
    <t>Anson County Schools</t>
  </si>
  <si>
    <t>Ashe County Schools</t>
  </si>
  <si>
    <t>Asheboro City Schools</t>
  </si>
  <si>
    <t>Asheville City Schools</t>
  </si>
  <si>
    <t>Avery County Schools</t>
  </si>
  <si>
    <t>Beaufort County Schools</t>
  </si>
  <si>
    <t>Bertie County Schools</t>
  </si>
  <si>
    <t>Bladen County Schools</t>
  </si>
  <si>
    <t>Brunswick County Schools</t>
  </si>
  <si>
    <t>Buncombe County Schools</t>
  </si>
  <si>
    <t>Burke County Public Schools</t>
  </si>
  <si>
    <t>Cabarrus County Schools</t>
  </si>
  <si>
    <t>Caldwell County Schools</t>
  </si>
  <si>
    <t>Camden County School System</t>
  </si>
  <si>
    <t>Carteret County Public School System</t>
  </si>
  <si>
    <t>Caswell County Schools</t>
  </si>
  <si>
    <t>Catawba County Schools</t>
  </si>
  <si>
    <t>Chapel Hill-Carrboro City Schools</t>
  </si>
  <si>
    <t>Charlotte-Mecklenburg Schools</t>
  </si>
  <si>
    <t>Chatham County Schools</t>
  </si>
  <si>
    <t>Cherokee County School District</t>
  </si>
  <si>
    <t>Clay County Schools</t>
  </si>
  <si>
    <t>Cleveland County Schools</t>
  </si>
  <si>
    <t>Clinton City Schools</t>
  </si>
  <si>
    <t>Columbus County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</si>
  <si>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</si>
  <si>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</si>
  <si>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</si>
  <si>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</si>
  <si>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</si>
  <si>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Davie County Schools</t>
  </si>
  <si>
    <t>Duplin County Schools</t>
  </si>
  <si>
    <t>Durham Public Schools</t>
  </si>
  <si>
    <t>Edenton-Chowan Schools</t>
  </si>
  <si>
    <t>Edgecombe County Public Schools</t>
  </si>
  <si>
    <t>Elizabeth City - Pasquotank Schools</t>
  </si>
  <si>
    <t>Elkin City Schools</t>
  </si>
  <si>
    <t>Franklin County Schools</t>
  </si>
  <si>
    <t>Gaston County Schools</t>
  </si>
  <si>
    <t>Gates County Public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</si>
  <si>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</si>
  <si>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</si>
  <si>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</si>
  <si>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</si>
  <si>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</si>
  <si>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Harnett County Schools</t>
  </si>
  <si>
    <t>Haywood County Schools</t>
  </si>
  <si>
    <t>Henderson County Public Schools</t>
  </si>
  <si>
    <t>Hertford County Public Schools</t>
  </si>
  <si>
    <t>Hickory Public Schools</t>
  </si>
  <si>
    <t>Hoke County Schools</t>
  </si>
  <si>
    <t>Hyde County Schools</t>
  </si>
  <si>
    <t>Iredell-Statesville Schools</t>
  </si>
  <si>
    <t>Jackson County Public Schools</t>
  </si>
  <si>
    <t>Johnston County Schools</t>
  </si>
  <si>
    <t>Jones County Public Schools</t>
  </si>
  <si>
    <t>Kannapolis City Schools</t>
  </si>
  <si>
    <t>Lee County Schools</t>
  </si>
  <si>
    <t>Lenoir County Public Schools</t>
  </si>
  <si>
    <t>Lexington City Schools</t>
  </si>
  <si>
    <t>Lincoln County Schools</t>
  </si>
  <si>
    <t>Macon County Schools</t>
  </si>
  <si>
    <t>Madison County Public Schools</t>
  </si>
  <si>
    <t>Martin County Schools</t>
  </si>
  <si>
    <t>McDowell County Schools</t>
  </si>
  <si>
    <t>Mitchell County Schools</t>
  </si>
  <si>
    <t>Montgomery County Schools</t>
  </si>
  <si>
    <t>Moore County Schools</t>
  </si>
  <si>
    <t>Mooresville Graded School District</t>
  </si>
  <si>
    <t>Mount Airy City Schools</t>
  </si>
  <si>
    <t>Nash-Rocky Mount Public Schools</t>
  </si>
  <si>
    <t>New Hanover County Schools</t>
  </si>
  <si>
    <t>Newton-Conover City Schools</t>
  </si>
  <si>
    <t>Northampton County Schools</t>
  </si>
  <si>
    <t>Onslow County School System</t>
  </si>
  <si>
    <t>Orange County Schools</t>
  </si>
  <si>
    <t>Pamlico County Schools</t>
  </si>
  <si>
    <t>Pender County Schools</t>
  </si>
  <si>
    <t>Perquimans County Schools</t>
  </si>
  <si>
    <t>Person County Schools</t>
  </si>
  <si>
    <t>Pitt County Schools</t>
  </si>
  <si>
    <t>Polk County Schools</t>
  </si>
  <si>
    <t>Public Schools of Robeson County</t>
  </si>
  <si>
    <t>Randolph County Schools</t>
  </si>
  <si>
    <t>Richmond County Schools</t>
  </si>
  <si>
    <t>Roanoke Rapids City Schools</t>
  </si>
  <si>
    <t>Rockingham County Schools</t>
  </si>
  <si>
    <t>Rowan-Salisbury School System</t>
  </si>
  <si>
    <t>Rutherford County Schools</t>
  </si>
  <si>
    <t>Sampson County Schools</t>
  </si>
  <si>
    <t>Scotland County Schools</t>
  </si>
  <si>
    <t>Stanly County Schools</t>
  </si>
  <si>
    <t>Stokes County Schools</t>
  </si>
  <si>
    <t>Surry County Schools</t>
  </si>
  <si>
    <t>Swain County School District</t>
  </si>
  <si>
    <t>Thomasville City Schools</t>
  </si>
  <si>
    <t>Transylvania County Schools</t>
  </si>
  <si>
    <t>Tyrrell County Public Schools</t>
  </si>
  <si>
    <t>Union County Public Schools</t>
  </si>
  <si>
    <t>Vance County Public Schools</t>
  </si>
  <si>
    <t>Wake County Public School System</t>
  </si>
  <si>
    <t>Warren County Schools</t>
  </si>
  <si>
    <t>Washington County Schools</t>
  </si>
  <si>
    <t>Watauga County Schools</t>
  </si>
  <si>
    <t>Wayne County Public Schools</t>
  </si>
  <si>
    <t>Weldon City Schools</t>
  </si>
  <si>
    <t>Whiteville City Schools</t>
  </si>
  <si>
    <t>Wilkes County Schools</t>
  </si>
  <si>
    <t>Wilson County School District</t>
  </si>
  <si>
    <t>Winston-Salem Forsyth County Schools</t>
  </si>
  <si>
    <t>Yadkin County Schools</t>
  </si>
  <si>
    <t>Yancey County Schools</t>
  </si>
  <si>
    <t>2013-14</t>
  </si>
  <si>
    <t>2014-15</t>
  </si>
  <si>
    <t>1G</t>
  </si>
  <si>
    <t>1g</t>
  </si>
  <si>
    <t>3g</t>
  </si>
  <si>
    <t>2g</t>
  </si>
  <si>
    <t>4g</t>
  </si>
  <si>
    <t>BW</t>
  </si>
  <si>
    <t>MO</t>
  </si>
  <si>
    <t>YR</t>
  </si>
  <si>
    <t>Cost</t>
  </si>
  <si>
    <t># mos</t>
  </si>
  <si>
    <t>Total Annual</t>
  </si>
  <si>
    <t>Current</t>
  </si>
  <si>
    <t>Entity Name</t>
  </si>
  <si>
    <t>LEA Number</t>
  </si>
  <si>
    <t>CBW</t>
  </si>
  <si>
    <t>mo</t>
  </si>
  <si>
    <t>yr</t>
  </si>
  <si>
    <t>American Renaissance School</t>
  </si>
  <si>
    <t>49B</t>
  </si>
  <si>
    <t>Arapahoe Charter School</t>
  </si>
  <si>
    <t>69A</t>
  </si>
  <si>
    <t>Aristotle Preparatory Academy Charter</t>
  </si>
  <si>
    <t>60N</t>
  </si>
  <si>
    <t>Artspace Charter School</t>
  </si>
  <si>
    <t>11B</t>
  </si>
  <si>
    <t>Bear Grass Charter School</t>
  </si>
  <si>
    <t>58B</t>
  </si>
  <si>
    <t xml:space="preserve">Bethel Hill Charter School </t>
  </si>
  <si>
    <t>73A</t>
  </si>
  <si>
    <t>Carolina International School</t>
  </si>
  <si>
    <t>13A</t>
  </si>
  <si>
    <t>Casa Esperanza Montessori Charter</t>
  </si>
  <si>
    <t>92R</t>
  </si>
  <si>
    <t>Central Park School for Children</t>
  </si>
  <si>
    <t>32K</t>
  </si>
  <si>
    <t>Charlotte Choice Charter</t>
  </si>
  <si>
    <t>60P</t>
  </si>
  <si>
    <t>Charlotte Community Charter</t>
  </si>
  <si>
    <t>60A</t>
  </si>
  <si>
    <t xml:space="preserve">Charter Day School </t>
  </si>
  <si>
    <t>10A</t>
  </si>
  <si>
    <t xml:space="preserve">Chatham Charter School </t>
  </si>
  <si>
    <t>19A</t>
  </si>
  <si>
    <t>Columbus Charter School</t>
  </si>
  <si>
    <t>24N</t>
  </si>
  <si>
    <t xml:space="preserve">Community School of Davidson </t>
  </si>
  <si>
    <t>60I</t>
  </si>
  <si>
    <t>Cornerstone Academy Charter School</t>
  </si>
  <si>
    <t>41G</t>
  </si>
  <si>
    <t>Corvian Community School</t>
  </si>
  <si>
    <t>60M</t>
  </si>
  <si>
    <t>Crossnore Academy Charter</t>
  </si>
  <si>
    <t>06B</t>
  </si>
  <si>
    <t xml:space="preserve">Douglass Academy </t>
  </si>
  <si>
    <t>65C</t>
  </si>
  <si>
    <t>Eastern North Carolina School for the Deaf</t>
  </si>
  <si>
    <t>Evergreen Community Charter School</t>
  </si>
  <si>
    <t>11A</t>
  </si>
  <si>
    <t>Exploris Middle School Charter</t>
  </si>
  <si>
    <t>92B</t>
  </si>
  <si>
    <t>Francine Delany New School for Children</t>
  </si>
  <si>
    <t>11K</t>
  </si>
  <si>
    <t>Global Scholars Academy</t>
  </si>
  <si>
    <t>32M</t>
  </si>
  <si>
    <t>Governor Morehead School</t>
  </si>
  <si>
    <t>GMH</t>
  </si>
  <si>
    <t>Guilford Preparatory Academy</t>
  </si>
  <si>
    <t>41C</t>
  </si>
  <si>
    <t>Hawbridge School</t>
  </si>
  <si>
    <t>01D</t>
  </si>
  <si>
    <t>Island Montessori School</t>
  </si>
  <si>
    <t>65D</t>
  </si>
  <si>
    <t>Kestrel Heights Charter</t>
  </si>
  <si>
    <t>32D</t>
  </si>
  <si>
    <t>KIPP Charlotte</t>
  </si>
  <si>
    <t>60L</t>
  </si>
  <si>
    <t xml:space="preserve">Lake Lure Classical Academy </t>
  </si>
  <si>
    <t>81B</t>
  </si>
  <si>
    <t>Lake Norman Charter School</t>
  </si>
  <si>
    <t>60D</t>
  </si>
  <si>
    <t>Lincoln Charter School</t>
  </si>
  <si>
    <t>55A</t>
  </si>
  <si>
    <t>Magellan Charter School</t>
  </si>
  <si>
    <t>92D</t>
  </si>
  <si>
    <t>Metrolina Regional Scholars Academy</t>
  </si>
  <si>
    <t>60F</t>
  </si>
  <si>
    <t>Mountain Discovery Charter School</t>
  </si>
  <si>
    <t>87A</t>
  </si>
  <si>
    <t>Mountain Island Charter School</t>
  </si>
  <si>
    <t>36C</t>
  </si>
  <si>
    <t>Neuse Charter School</t>
  </si>
  <si>
    <t>51A</t>
  </si>
  <si>
    <t>North Carolina School for the Deaf</t>
  </si>
  <si>
    <t>NCSD</t>
  </si>
  <si>
    <t>North East Carolina Preparatory Charter</t>
  </si>
  <si>
    <t>33A</t>
  </si>
  <si>
    <t>Orange Charter School</t>
  </si>
  <si>
    <t>68A</t>
  </si>
  <si>
    <t>Oxford Preparatory Charter</t>
  </si>
  <si>
    <t>39B</t>
  </si>
  <si>
    <t>Piedmont Community Charter School</t>
  </si>
  <si>
    <t>36B</t>
  </si>
  <si>
    <t>Pine Lake Preparatory</t>
  </si>
  <si>
    <t>49E</t>
  </si>
  <si>
    <t>Quality Education Academy</t>
  </si>
  <si>
    <t>34B</t>
  </si>
  <si>
    <t>Raleigh Charter High School</t>
  </si>
  <si>
    <t>92K</t>
  </si>
  <si>
    <t>Research Triangle High School</t>
  </si>
  <si>
    <t>32N</t>
  </si>
  <si>
    <t>River Mill Academy</t>
  </si>
  <si>
    <t>01B</t>
  </si>
  <si>
    <t>Roxboro Community Charter</t>
  </si>
  <si>
    <t>73B</t>
  </si>
  <si>
    <t>Socrates Academy</t>
  </si>
  <si>
    <t>60J</t>
  </si>
  <si>
    <t>Southern Wake Academy</t>
  </si>
  <si>
    <t>92P</t>
  </si>
  <si>
    <t xml:space="preserve">STEM Education for a Global Society </t>
  </si>
  <si>
    <t>24C</t>
  </si>
  <si>
    <t>Sterling Montessori Academy and Charter School</t>
  </si>
  <si>
    <t>92E</t>
  </si>
  <si>
    <t>StudentFirst Academy</t>
  </si>
  <si>
    <t>60R</t>
  </si>
  <si>
    <t>Success Institute Charter School</t>
  </si>
  <si>
    <t>49D</t>
  </si>
  <si>
    <t>Sugar Creek Charter School</t>
  </si>
  <si>
    <t>60B</t>
  </si>
  <si>
    <t>The Institute for the Development of Young Leaders</t>
  </si>
  <si>
    <t>32P</t>
  </si>
  <si>
    <t>The North Carolina Leadership Academy</t>
  </si>
  <si>
    <t>34H</t>
  </si>
  <si>
    <t xml:space="preserve">Thomas Jefferson Classical Academy </t>
  </si>
  <si>
    <t>81A</t>
  </si>
  <si>
    <t>Triad Math and Science Academy</t>
  </si>
  <si>
    <t>41F</t>
  </si>
  <si>
    <t>Triangle Math and Science Academy</t>
  </si>
  <si>
    <t>92T</t>
  </si>
  <si>
    <t>Two Rivers Community School</t>
  </si>
  <si>
    <t>95A</t>
  </si>
  <si>
    <t>Union Academy</t>
  </si>
  <si>
    <t>90A</t>
  </si>
  <si>
    <t>Uwharrie Charter Academy</t>
  </si>
  <si>
    <t>76N</t>
  </si>
  <si>
    <t>Voyager Academy</t>
  </si>
  <si>
    <t>32L</t>
  </si>
  <si>
    <t>Washington Montessori Public Charter School</t>
  </si>
  <si>
    <t>07A</t>
  </si>
  <si>
    <t>Water's Edge Village School</t>
  </si>
  <si>
    <t>27A</t>
  </si>
  <si>
    <t>Willow Oak Montessori</t>
  </si>
  <si>
    <t>19C</t>
  </si>
  <si>
    <t>Woods Charter School</t>
  </si>
  <si>
    <t>19B</t>
  </si>
  <si>
    <t>A.C.E. Academy</t>
  </si>
  <si>
    <t>Anderson Creek Club Charter School</t>
  </si>
  <si>
    <t>Bradford Preparatory School</t>
  </si>
  <si>
    <t>Cardinal Charter</t>
  </si>
  <si>
    <t>Carolina STEM Academy</t>
  </si>
  <si>
    <t>Catawba Charter Academy</t>
  </si>
  <si>
    <t>Central Arts Preparatory Academy</t>
  </si>
  <si>
    <t>Charlotte Charter High</t>
  </si>
  <si>
    <t>Charlotte Learning Academy</t>
  </si>
  <si>
    <t>Concrete Roses STEM Academy</t>
  </si>
  <si>
    <t>Dynamic Community Charter</t>
  </si>
  <si>
    <t>Entrepreneur High School</t>
  </si>
  <si>
    <t>Envision Science Academy</t>
  </si>
  <si>
    <t>Heritage Collegiate Leadership Academy</t>
  </si>
  <si>
    <t>INVEST COLLEGIATE (Buncombe)</t>
  </si>
  <si>
    <t>KIPP Halifax College Preparatory</t>
  </si>
  <si>
    <t>Lake Norman Preparatory School</t>
  </si>
  <si>
    <t>Pioneer Springs Community School</t>
  </si>
  <si>
    <t>Providence Charter High</t>
  </si>
  <si>
    <t>Reaching All Minds Academy</t>
  </si>
  <si>
    <t>South Brunswick Charter School</t>
  </si>
  <si>
    <t>The Capitol Encore Academy</t>
  </si>
  <si>
    <t>The Expedition School</t>
  </si>
  <si>
    <t>The Franklin School of Innovation</t>
  </si>
  <si>
    <t>Thunderbird Preparatory School</t>
  </si>
  <si>
    <t>Torrence-Lytle Charter School of Leaders</t>
  </si>
  <si>
    <t>United Community School</t>
  </si>
  <si>
    <t>University Public Charter School</t>
  </si>
  <si>
    <t>Wake Forest Charter Academy</t>
  </si>
  <si>
    <t>Wayne Preparatory</t>
  </si>
  <si>
    <t>West Charlotte High School</t>
  </si>
  <si>
    <t>Wilson Preparatory</t>
  </si>
  <si>
    <t>Wisdom Academy</t>
  </si>
  <si>
    <t>Average Daily 95th Percentile - Utilization (Mbps)</t>
  </si>
  <si>
    <t>LEA</t>
  </si>
  <si>
    <t>Northeast Regional School of Biotechnology and Agriscience</t>
  </si>
  <si>
    <t>94Z</t>
  </si>
  <si>
    <t>Roanoke Rapids Graded School District</t>
  </si>
  <si>
    <t>bold =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</si>
</sst>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0%"/>
    <numFmt numFmtId="165" formatCode="[$-409]mmm\-yy;@"/>
    <numFmt numFmtId="166" formatCode="_(&quot;$&quot;* #,##0_);_(&quot;$&quot;* \(#,##0\);_(&quot;$&quot;* &quot;-&quot;??_);_(@_)"/>
  </numFmts>
  <fonts count="10" x14ac:knownFonts="1"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18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/>
    <xf numFmtId="0" fontId="0" fillId="0" borderId="3" xfId="0" applyFont="1" applyBorder="1"/>
    <xf numFmtId="0" fontId="0" fillId="0" borderId="4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/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0" xfId="1" applyFont="1" applyFill="1" applyBorder="1"/>
    <xf numFmtId="44" fontId="0" fillId="0" borderId="0" xfId="1" applyFont="1" applyBorder="1"/>
    <xf numFmtId="44" fontId="0" fillId="0" borderId="5" xfId="1" applyFont="1" applyBorder="1" applyAlignment="1">
      <alignment horizontal="center"/>
    </xf>
    <xf numFmtId="44" fontId="2" fillId="0" borderId="0" xfId="1" applyFont="1" applyBorder="1"/>
    <xf numFmtId="0" fontId="0" fillId="0" borderId="4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44" fontId="0" fillId="0" borderId="4" xfId="1" applyFont="1" applyBorder="1" applyAlignment="1">
      <alignment horizontal="center"/>
    </xf>
    <xf numFmtId="44" fontId="2" fillId="0" borderId="4" xfId="1" applyFont="1" applyBorder="1"/>
    <xf numFmtId="0" fontId="0" fillId="0" borderId="3" xfId="0" applyFont="1" applyFill="1" applyBorder="1"/>
    <xf numFmtId="44" fontId="2" fillId="0" borderId="4" xfId="1" applyFont="1" applyFill="1" applyBorder="1"/>
    <xf numFmtId="0" fontId="0" fillId="0" borderId="6" xfId="0" applyFont="1" applyFill="1" applyBorder="1"/>
    <xf numFmtId="44" fontId="2" fillId="0" borderId="8" xfId="1" applyFont="1" applyBorder="1"/>
    <xf numFmtId="44" fontId="0" fillId="0" borderId="7" xfId="1" applyFont="1" applyBorder="1"/>
    <xf numFmtId="0" fontId="0" fillId="0" borderId="8" xfId="0" applyFont="1" applyFill="1" applyBorder="1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164" fontId="5" fillId="0" borderId="1" xfId="2" applyNumberFormat="1" applyFont="1" applyBorder="1"/>
    <xf numFmtId="0" fontId="5" fillId="0" borderId="5" xfId="2" applyFont="1" applyBorder="1"/>
    <xf numFmtId="0" fontId="5" fillId="0" borderId="2" xfId="2" applyFont="1" applyBorder="1"/>
    <xf numFmtId="165" fontId="5" fillId="3" borderId="3" xfId="2" applyNumberFormat="1" applyFont="1" applyFill="1" applyBorder="1"/>
    <xf numFmtId="165" fontId="5" fillId="3" borderId="0" xfId="2" applyNumberFormat="1" applyFont="1" applyFill="1" applyBorder="1"/>
    <xf numFmtId="165" fontId="5" fillId="3" borderId="4" xfId="2" applyNumberFormat="1" applyFont="1" applyFill="1" applyBorder="1"/>
    <xf numFmtId="1" fontId="5" fillId="0" borderId="3" xfId="2" applyNumberFormat="1" applyFont="1" applyBorder="1"/>
    <xf numFmtId="1" fontId="5" fillId="0" borderId="0" xfId="2" applyNumberFormat="1" applyFont="1" applyBorder="1"/>
    <xf numFmtId="1" fontId="5" fillId="0" borderId="0" xfId="2" applyNumberFormat="1" applyFont="1" applyFill="1" applyBorder="1"/>
    <xf numFmtId="1" fontId="5" fillId="0" borderId="4" xfId="2" applyNumberFormat="1" applyFont="1" applyBorder="1"/>
    <xf numFmtId="1" fontId="5" fillId="4" borderId="0" xfId="2" applyNumberFormat="1" applyFont="1" applyFill="1" applyBorder="1"/>
    <xf numFmtId="1" fontId="5" fillId="4" borderId="4" xfId="2" applyNumberFormat="1" applyFont="1" applyFill="1" applyBorder="1"/>
    <xf numFmtId="0" fontId="5" fillId="0" borderId="0" xfId="2" applyFont="1" applyBorder="1"/>
    <xf numFmtId="0" fontId="5" fillId="0" borderId="1" xfId="2" applyFont="1" applyBorder="1"/>
    <xf numFmtId="1" fontId="5" fillId="4" borderId="3" xfId="2" applyNumberFormat="1" applyFont="1" applyFill="1" applyBorder="1"/>
    <xf numFmtId="0" fontId="7" fillId="0" borderId="0" xfId="2" applyFont="1"/>
    <xf numFmtId="0" fontId="7" fillId="0" borderId="0" xfId="2" applyFont="1" applyFill="1" applyBorder="1"/>
    <xf numFmtId="44" fontId="5" fillId="0" borderId="0" xfId="3" applyFont="1"/>
    <xf numFmtId="0" fontId="2" fillId="0" borderId="0" xfId="0" applyFont="1"/>
    <xf numFmtId="1" fontId="5" fillId="0" borderId="3" xfId="2" applyNumberFormat="1" applyFont="1" applyFill="1" applyBorder="1"/>
    <xf numFmtId="166" fontId="2" fillId="0" borderId="0" xfId="1" applyNumberFormat="1" applyFont="1" applyBorder="1"/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6" fontId="8" fillId="0" borderId="0" xfId="1" applyNumberFormat="1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/>
    <xf numFmtId="44" fontId="8" fillId="0" borderId="4" xfId="1" applyFont="1" applyBorder="1"/>
    <xf numFmtId="44" fontId="8" fillId="0" borderId="3" xfId="1" applyFont="1" applyBorder="1"/>
    <xf numFmtId="44" fontId="8" fillId="0" borderId="0" xfId="1" applyFont="1" applyBorder="1"/>
    <xf numFmtId="1" fontId="6" fillId="0" borderId="0" xfId="0" applyNumberFormat="1" applyFont="1" applyFill="1"/>
    <xf numFmtId="1" fontId="6" fillId="5" borderId="0" xfId="0" applyNumberFormat="1" applyFont="1" applyFill="1"/>
    <xf numFmtId="1" fontId="6" fillId="4" borderId="0" xfId="0" applyNumberFormat="1" applyFont="1" applyFill="1"/>
    <xf numFmtId="1" fontId="6" fillId="0" borderId="0" xfId="0" applyNumberFormat="1" applyFont="1"/>
    <xf numFmtId="0" fontId="6" fillId="0" borderId="0" xfId="0" applyFont="1"/>
    <xf numFmtId="1" fontId="5" fillId="0" borderId="0" xfId="0" applyNumberFormat="1" applyFont="1" applyFill="1"/>
    <xf numFmtId="1" fontId="5" fillId="5" borderId="0" xfId="0" applyNumberFormat="1" applyFont="1" applyFill="1"/>
    <xf numFmtId="1" fontId="5" fillId="4" borderId="0" xfId="0" applyNumberFormat="1" applyFont="1" applyFill="1"/>
    <xf numFmtId="1" fontId="5" fillId="0" borderId="0" xfId="0" applyNumberFormat="1" applyFont="1"/>
    <xf numFmtId="165" fontId="5" fillId="2" borderId="0" xfId="0" applyNumberFormat="1" applyFont="1" applyFill="1"/>
    <xf numFmtId="165" fontId="5" fillId="0" borderId="0" xfId="0" applyNumberFormat="1" applyFont="1"/>
    <xf numFmtId="0" fontId="5" fillId="0" borderId="0" xfId="0" applyFont="1"/>
    <xf numFmtId="0" fontId="0" fillId="0" borderId="0" xfId="0" applyFont="1" applyBorder="1"/>
    <xf numFmtId="166" fontId="0" fillId="0" borderId="0" xfId="1" applyNumberFormat="1" applyFont="1" applyBorder="1" applyAlignment="1">
      <alignment horizontal="center"/>
    </xf>
    <xf numFmtId="166" fontId="5" fillId="0" borderId="0" xfId="1" applyNumberFormat="1" applyFont="1" applyBorder="1"/>
    <xf numFmtId="0" fontId="0" fillId="0" borderId="0" xfId="0" applyBorder="1"/>
    <xf numFmtId="166" fontId="0" fillId="0" borderId="0" xfId="1" applyNumberFormat="1" applyFont="1" applyBorder="1"/>
    <xf numFmtId="44" fontId="8" fillId="0" borderId="0" xfId="0" applyNumberFormat="1" applyFont="1" applyBorder="1"/>
    <xf numFmtId="166" fontId="5" fillId="0" borderId="0" xfId="3" applyNumberFormat="1" applyFont="1" applyBorder="1"/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/>
    <xf numFmtId="0" fontId="9" fillId="0" borderId="3" xfId="0" applyFont="1" applyBorder="1"/>
    <xf numFmtId="0" fontId="9" fillId="0" borderId="0" xfId="0" applyFont="1" applyFill="1" applyBorder="1"/>
    <xf numFmtId="0" fontId="9" fillId="0" borderId="0" xfId="0" applyFont="1" applyBorder="1"/>
    <xf numFmtId="0" fontId="6" fillId="0" borderId="0" xfId="2" applyFont="1" applyBorder="1"/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65"/>
  <sheetViews>
    <sheetView tabSelected="1" zoomScale="150" zoomScaleNormal="150" zoomScalePageLayoutView="150" workbookViewId="0">
      <selection activeCell="P3" sqref="P3"/>
    </sheetView>
  </sheetViews>
  <sheetFormatPr defaultColWidth="11" defaultRowHeight="11.25" x14ac:dyDescent="0.2"/>
  <cols>
    <col min="1" max="1" width="33.83203125" style="9" bestFit="1" customWidth="1"/>
    <col min="2" max="2" width="4.1640625" style="1" bestFit="1" customWidth="1"/>
    <col min="3" max="3" width="3.1640625" style="4" customWidth="1"/>
    <col min="4" max="4" width="3.83203125" style="4" bestFit="1" customWidth="1"/>
    <col min="5" max="5" width="3.6640625" style="4" bestFit="1" customWidth="1"/>
    <col min="6" max="7" width="7.33203125" style="4" customWidth="1"/>
    <col min="8" max="8" width="12.33203125" style="16" bestFit="1" customWidth="1"/>
    <col min="9" max="9" width="3.83203125" style="4" bestFit="1" customWidth="1"/>
    <col min="10" max="10" width="3.6640625" style="4" bestFit="1" customWidth="1"/>
    <col min="11" max="11" width="6.83203125" style="4" customWidth="1"/>
    <col min="12" max="12" width="14.1640625" style="14" bestFit="1" customWidth="1"/>
    <col min="13" max="13" width="6" style="4" bestFit="1" customWidth="1"/>
    <col min="14" max="14" width="4" style="4" customWidth="1"/>
    <col min="15" max="15" width="15.1640625" style="4" bestFit="1" customWidth="1"/>
    <col min="16" max="16" width="14.83203125" style="4" bestFit="1" customWidth="1"/>
    <col min="17" max="16384" width="11" style="4"/>
  </cols>
  <sheetData>
    <row r="1" spans="1:16" x14ac:dyDescent="0.2">
      <c r="C1" s="1"/>
      <c r="D1" s="89" t="s">
        <v>115</v>
      </c>
      <c r="E1" s="90"/>
      <c r="F1" s="91"/>
      <c r="G1" s="89" t="s">
        <v>128</v>
      </c>
      <c r="H1" s="91"/>
      <c r="I1" s="89" t="s">
        <v>116</v>
      </c>
      <c r="J1" s="90"/>
      <c r="K1" s="90"/>
      <c r="L1" s="15"/>
      <c r="M1" s="10"/>
      <c r="O1" s="11" t="s">
        <v>127</v>
      </c>
    </row>
    <row r="2" spans="1:16" x14ac:dyDescent="0.2">
      <c r="C2" s="1"/>
      <c r="D2" s="2" t="s">
        <v>123</v>
      </c>
      <c r="E2" s="1" t="s">
        <v>124</v>
      </c>
      <c r="F2" s="3" t="s">
        <v>122</v>
      </c>
      <c r="G2" s="2" t="s">
        <v>122</v>
      </c>
      <c r="H2" s="21" t="s">
        <v>125</v>
      </c>
      <c r="I2" s="2" t="s">
        <v>123</v>
      </c>
      <c r="J2" s="1" t="s">
        <v>124</v>
      </c>
      <c r="K2" s="1" t="s">
        <v>122</v>
      </c>
      <c r="L2" s="12" t="s">
        <v>125</v>
      </c>
      <c r="M2" s="3" t="s">
        <v>126</v>
      </c>
    </row>
    <row r="3" spans="1:16" s="56" customFormat="1" ht="10.5" x14ac:dyDescent="0.15">
      <c r="A3" s="54"/>
      <c r="B3" s="55"/>
      <c r="C3" s="55"/>
      <c r="D3" s="58"/>
      <c r="E3" s="55"/>
      <c r="F3" s="59"/>
      <c r="G3" s="60"/>
      <c r="H3" s="61">
        <f t="shared" ref="H3:L3" si="0">SUM(H4:H118)</f>
        <v>939608</v>
      </c>
      <c r="I3" s="62"/>
      <c r="J3" s="63"/>
      <c r="K3" s="63"/>
      <c r="L3" s="63">
        <f t="shared" si="0"/>
        <v>1275743</v>
      </c>
      <c r="M3" s="61"/>
      <c r="N3" s="63"/>
      <c r="O3" s="63">
        <f>SUM(O4:O118)</f>
        <v>13553294</v>
      </c>
      <c r="P3" s="81">
        <f>O3/12</f>
        <v>1129441.1666666667</v>
      </c>
    </row>
    <row r="4" spans="1:16" x14ac:dyDescent="0.2">
      <c r="A4" s="8" t="s">
        <v>0</v>
      </c>
      <c r="B4" s="1">
        <v>500</v>
      </c>
      <c r="D4" s="5"/>
      <c r="F4" s="6"/>
      <c r="G4" s="5">
        <v>500</v>
      </c>
      <c r="H4" s="22">
        <v>7171</v>
      </c>
      <c r="I4" s="85">
        <v>8</v>
      </c>
      <c r="J4" s="87">
        <v>14</v>
      </c>
      <c r="K4" s="87">
        <v>1000</v>
      </c>
      <c r="L4" s="13">
        <v>11487</v>
      </c>
      <c r="M4" s="17">
        <f t="shared" ref="M4:M35" si="1">IF(I4=0,12,IF(I4&lt;=6, 7-I4,19-I4))</f>
        <v>11</v>
      </c>
      <c r="O4" s="14">
        <f t="shared" ref="O4:O35" si="2">L4*M4+(H4*(ABS(M4-12)))</f>
        <v>133528</v>
      </c>
    </row>
    <row r="5" spans="1:16" x14ac:dyDescent="0.2">
      <c r="A5" s="8" t="s">
        <v>1</v>
      </c>
      <c r="B5" s="1">
        <v>250</v>
      </c>
      <c r="D5" s="5">
        <v>5</v>
      </c>
      <c r="E5" s="4">
        <v>14</v>
      </c>
      <c r="F5" s="6">
        <v>500</v>
      </c>
      <c r="G5" s="23">
        <v>500</v>
      </c>
      <c r="H5" s="24">
        <v>7171</v>
      </c>
      <c r="I5" s="5"/>
      <c r="J5" s="76"/>
      <c r="K5" s="9">
        <v>500</v>
      </c>
      <c r="L5" s="14">
        <v>7171</v>
      </c>
      <c r="M5" s="17">
        <f t="shared" si="1"/>
        <v>12</v>
      </c>
      <c r="O5" s="14">
        <f t="shared" si="2"/>
        <v>86052</v>
      </c>
    </row>
    <row r="6" spans="1:16" x14ac:dyDescent="0.2">
      <c r="A6" s="8" t="s">
        <v>2</v>
      </c>
      <c r="B6" s="1">
        <v>250</v>
      </c>
      <c r="D6" s="5"/>
      <c r="F6" s="6"/>
      <c r="G6" s="5">
        <v>250</v>
      </c>
      <c r="H6" s="22">
        <v>3810</v>
      </c>
      <c r="I6" s="85">
        <v>4</v>
      </c>
      <c r="J6" s="87">
        <v>15</v>
      </c>
      <c r="K6" s="87">
        <v>500</v>
      </c>
      <c r="L6" s="14">
        <v>6488</v>
      </c>
      <c r="M6" s="17">
        <f t="shared" si="1"/>
        <v>3</v>
      </c>
      <c r="O6" s="14">
        <f t="shared" si="2"/>
        <v>53754</v>
      </c>
    </row>
    <row r="7" spans="1:16" x14ac:dyDescent="0.2">
      <c r="A7" s="8" t="s">
        <v>3</v>
      </c>
      <c r="B7" s="1">
        <v>250</v>
      </c>
      <c r="D7" s="5"/>
      <c r="F7" s="6"/>
      <c r="G7" s="23">
        <v>250</v>
      </c>
      <c r="H7" s="22">
        <v>3810</v>
      </c>
      <c r="I7" s="85">
        <v>8</v>
      </c>
      <c r="J7" s="87">
        <v>14</v>
      </c>
      <c r="K7" s="87">
        <v>500</v>
      </c>
      <c r="L7" s="14">
        <v>6488</v>
      </c>
      <c r="M7" s="17">
        <f t="shared" si="1"/>
        <v>11</v>
      </c>
      <c r="O7" s="14">
        <f t="shared" si="2"/>
        <v>75178</v>
      </c>
    </row>
    <row r="8" spans="1:16" x14ac:dyDescent="0.2">
      <c r="A8" s="8" t="s">
        <v>4</v>
      </c>
      <c r="B8" s="1">
        <v>250</v>
      </c>
      <c r="D8" s="5"/>
      <c r="F8" s="6"/>
      <c r="G8" s="23">
        <v>250</v>
      </c>
      <c r="H8" s="22">
        <v>3810</v>
      </c>
      <c r="I8" s="85">
        <v>10</v>
      </c>
      <c r="J8" s="86">
        <v>14</v>
      </c>
      <c r="K8" s="87">
        <v>500</v>
      </c>
      <c r="L8" s="14">
        <v>6488</v>
      </c>
      <c r="M8" s="17">
        <f t="shared" si="1"/>
        <v>9</v>
      </c>
      <c r="O8" s="14">
        <f t="shared" si="2"/>
        <v>69822</v>
      </c>
    </row>
    <row r="9" spans="1:16" x14ac:dyDescent="0.2">
      <c r="A9" s="8" t="s">
        <v>5</v>
      </c>
      <c r="B9" s="1">
        <v>500</v>
      </c>
      <c r="D9" s="5"/>
      <c r="F9" s="6"/>
      <c r="G9" s="23">
        <v>500</v>
      </c>
      <c r="H9" s="22">
        <v>7421</v>
      </c>
      <c r="I9" s="85">
        <v>1</v>
      </c>
      <c r="J9" s="86">
        <v>15</v>
      </c>
      <c r="K9" s="87">
        <v>1000</v>
      </c>
      <c r="L9" s="14">
        <v>11487</v>
      </c>
      <c r="M9" s="17">
        <f t="shared" si="1"/>
        <v>6</v>
      </c>
      <c r="O9" s="14">
        <f t="shared" si="2"/>
        <v>113448</v>
      </c>
    </row>
    <row r="10" spans="1:16" x14ac:dyDescent="0.2">
      <c r="A10" s="8" t="s">
        <v>6</v>
      </c>
      <c r="B10" s="1">
        <v>250</v>
      </c>
      <c r="D10" s="5"/>
      <c r="F10" s="6"/>
      <c r="G10" s="23">
        <v>250</v>
      </c>
      <c r="H10" s="22">
        <v>4292</v>
      </c>
      <c r="I10" s="85">
        <v>4</v>
      </c>
      <c r="J10" s="86">
        <v>15</v>
      </c>
      <c r="K10" s="87">
        <v>500</v>
      </c>
      <c r="L10" s="14">
        <v>7171</v>
      </c>
      <c r="M10" s="17">
        <f t="shared" si="1"/>
        <v>3</v>
      </c>
      <c r="O10" s="14">
        <f t="shared" si="2"/>
        <v>60141</v>
      </c>
    </row>
    <row r="11" spans="1:16" x14ac:dyDescent="0.2">
      <c r="A11" s="8" t="s">
        <v>7</v>
      </c>
      <c r="B11" s="1">
        <v>250</v>
      </c>
      <c r="D11" s="5">
        <v>5</v>
      </c>
      <c r="E11" s="4">
        <v>14</v>
      </c>
      <c r="F11" s="6">
        <v>500</v>
      </c>
      <c r="G11" s="23">
        <v>500</v>
      </c>
      <c r="H11" s="24">
        <v>6488</v>
      </c>
      <c r="I11" s="5"/>
      <c r="J11" s="76"/>
      <c r="K11" s="9">
        <v>500</v>
      </c>
      <c r="L11" s="14">
        <v>6488</v>
      </c>
      <c r="M11" s="17">
        <f t="shared" si="1"/>
        <v>12</v>
      </c>
      <c r="O11" s="14">
        <f t="shared" si="2"/>
        <v>77856</v>
      </c>
    </row>
    <row r="12" spans="1:16" x14ac:dyDescent="0.2">
      <c r="A12" s="8" t="s">
        <v>8</v>
      </c>
      <c r="B12" s="1">
        <v>250</v>
      </c>
      <c r="D12" s="5"/>
      <c r="F12" s="6"/>
      <c r="G12" s="23">
        <v>250</v>
      </c>
      <c r="H12" s="22">
        <v>3810</v>
      </c>
      <c r="I12" s="5"/>
      <c r="J12" s="76"/>
      <c r="K12" s="9">
        <v>250</v>
      </c>
      <c r="L12" s="14">
        <v>3810</v>
      </c>
      <c r="M12" s="17">
        <f t="shared" si="1"/>
        <v>12</v>
      </c>
      <c r="O12" s="14">
        <f t="shared" si="2"/>
        <v>45720</v>
      </c>
    </row>
    <row r="13" spans="1:16" x14ac:dyDescent="0.2">
      <c r="A13" s="8" t="s">
        <v>9</v>
      </c>
      <c r="B13" s="1">
        <v>250</v>
      </c>
      <c r="D13" s="5">
        <v>1</v>
      </c>
      <c r="E13" s="4">
        <v>14</v>
      </c>
      <c r="F13" s="6">
        <v>500</v>
      </c>
      <c r="G13" s="23">
        <v>500</v>
      </c>
      <c r="H13" s="24">
        <v>6488</v>
      </c>
      <c r="I13" s="5"/>
      <c r="J13" s="76"/>
      <c r="K13" s="9">
        <v>500</v>
      </c>
      <c r="L13" s="14">
        <v>6488</v>
      </c>
      <c r="M13" s="17">
        <f t="shared" si="1"/>
        <v>12</v>
      </c>
      <c r="O13" s="14">
        <f t="shared" si="2"/>
        <v>77856</v>
      </c>
    </row>
    <row r="14" spans="1:16" x14ac:dyDescent="0.2">
      <c r="A14" s="8" t="s">
        <v>10</v>
      </c>
      <c r="B14" s="1">
        <v>500</v>
      </c>
      <c r="D14" s="5"/>
      <c r="F14" s="6"/>
      <c r="G14" s="23">
        <v>500</v>
      </c>
      <c r="H14" s="22">
        <v>7692</v>
      </c>
      <c r="I14" s="85">
        <v>11</v>
      </c>
      <c r="J14" s="87">
        <v>14</v>
      </c>
      <c r="K14" s="87">
        <v>1000</v>
      </c>
      <c r="L14" s="14">
        <v>12110</v>
      </c>
      <c r="M14" s="17">
        <f t="shared" si="1"/>
        <v>8</v>
      </c>
      <c r="O14" s="14">
        <f t="shared" si="2"/>
        <v>127648</v>
      </c>
    </row>
    <row r="15" spans="1:16" x14ac:dyDescent="0.2">
      <c r="A15" s="8" t="s">
        <v>11</v>
      </c>
      <c r="B15" s="1">
        <v>250</v>
      </c>
      <c r="D15" s="5"/>
      <c r="F15" s="6"/>
      <c r="G15" s="23">
        <v>250</v>
      </c>
      <c r="H15" s="22">
        <v>5203</v>
      </c>
      <c r="I15" s="85">
        <v>8</v>
      </c>
      <c r="J15" s="87">
        <v>14</v>
      </c>
      <c r="K15" s="87">
        <v>500</v>
      </c>
      <c r="L15" s="14">
        <v>8323</v>
      </c>
      <c r="M15" s="17">
        <f t="shared" si="1"/>
        <v>11</v>
      </c>
      <c r="O15" s="14">
        <f t="shared" si="2"/>
        <v>96756</v>
      </c>
    </row>
    <row r="16" spans="1:16" x14ac:dyDescent="0.2">
      <c r="A16" s="8" t="s">
        <v>12</v>
      </c>
      <c r="B16" s="1" t="s">
        <v>117</v>
      </c>
      <c r="D16" s="5">
        <v>11</v>
      </c>
      <c r="E16" s="4">
        <v>13</v>
      </c>
      <c r="F16" s="6">
        <v>1000</v>
      </c>
      <c r="G16" s="23">
        <v>1000</v>
      </c>
      <c r="H16" s="24">
        <v>11487</v>
      </c>
      <c r="I16" s="5"/>
      <c r="J16" s="76"/>
      <c r="K16" s="9">
        <v>1000</v>
      </c>
      <c r="L16" s="14">
        <v>11487</v>
      </c>
      <c r="M16" s="17">
        <f t="shared" si="1"/>
        <v>12</v>
      </c>
      <c r="O16" s="14">
        <f t="shared" si="2"/>
        <v>137844</v>
      </c>
    </row>
    <row r="17" spans="1:15" x14ac:dyDescent="0.2">
      <c r="A17" s="8" t="s">
        <v>13</v>
      </c>
      <c r="B17" s="1">
        <v>500</v>
      </c>
      <c r="D17" s="5">
        <v>3</v>
      </c>
      <c r="E17" s="4">
        <v>14</v>
      </c>
      <c r="F17" s="6">
        <v>1000</v>
      </c>
      <c r="G17" s="23">
        <v>1000</v>
      </c>
      <c r="H17" s="24">
        <v>11487</v>
      </c>
      <c r="I17" s="5"/>
      <c r="J17" s="76"/>
      <c r="K17" s="9">
        <v>1000</v>
      </c>
      <c r="L17" s="14">
        <v>11487</v>
      </c>
      <c r="M17" s="17">
        <f t="shared" si="1"/>
        <v>12</v>
      </c>
      <c r="O17" s="14">
        <f t="shared" si="2"/>
        <v>137844</v>
      </c>
    </row>
    <row r="18" spans="1:15" x14ac:dyDescent="0.2">
      <c r="A18" s="8" t="s">
        <v>14</v>
      </c>
      <c r="B18" s="1" t="s">
        <v>117</v>
      </c>
      <c r="D18" s="5">
        <v>1</v>
      </c>
      <c r="E18" s="9">
        <v>14</v>
      </c>
      <c r="F18" s="6">
        <v>2000</v>
      </c>
      <c r="G18" s="23">
        <v>2000</v>
      </c>
      <c r="H18" s="22">
        <v>22088</v>
      </c>
      <c r="I18" s="85">
        <v>6</v>
      </c>
      <c r="J18" s="86">
        <v>15</v>
      </c>
      <c r="K18" s="87">
        <v>3000</v>
      </c>
      <c r="L18" s="14">
        <v>27897</v>
      </c>
      <c r="M18" s="17">
        <f t="shared" si="1"/>
        <v>1</v>
      </c>
      <c r="O18" s="14">
        <f t="shared" si="2"/>
        <v>270865</v>
      </c>
    </row>
    <row r="19" spans="1:15" x14ac:dyDescent="0.2">
      <c r="A19" s="8" t="s">
        <v>15</v>
      </c>
      <c r="B19" s="1">
        <v>500</v>
      </c>
      <c r="D19" s="5"/>
      <c r="F19" s="6"/>
      <c r="G19" s="23">
        <v>500</v>
      </c>
      <c r="H19" s="22">
        <v>7171</v>
      </c>
      <c r="I19" s="85">
        <v>11</v>
      </c>
      <c r="J19" s="86">
        <v>14</v>
      </c>
      <c r="K19" s="87">
        <v>1000</v>
      </c>
      <c r="L19" s="14">
        <v>11487</v>
      </c>
      <c r="M19" s="17">
        <f t="shared" si="1"/>
        <v>8</v>
      </c>
      <c r="O19" s="14">
        <f t="shared" si="2"/>
        <v>120580</v>
      </c>
    </row>
    <row r="20" spans="1:15" x14ac:dyDescent="0.2">
      <c r="A20" s="8" t="s">
        <v>16</v>
      </c>
      <c r="B20" s="1">
        <v>250</v>
      </c>
      <c r="D20" s="5"/>
      <c r="F20" s="6"/>
      <c r="G20" s="23">
        <v>250</v>
      </c>
      <c r="H20" s="22">
        <v>3810</v>
      </c>
      <c r="I20" s="85">
        <v>3</v>
      </c>
      <c r="J20" s="86">
        <v>15</v>
      </c>
      <c r="K20" s="87">
        <v>500</v>
      </c>
      <c r="L20" s="14">
        <v>6488</v>
      </c>
      <c r="M20" s="17">
        <f t="shared" si="1"/>
        <v>4</v>
      </c>
      <c r="O20" s="14">
        <f t="shared" si="2"/>
        <v>56432</v>
      </c>
    </row>
    <row r="21" spans="1:15" x14ac:dyDescent="0.2">
      <c r="A21" s="8" t="s">
        <v>17</v>
      </c>
      <c r="B21" s="1">
        <v>250</v>
      </c>
      <c r="D21" s="5">
        <v>10</v>
      </c>
      <c r="E21" s="9">
        <v>13</v>
      </c>
      <c r="F21" s="6">
        <v>500</v>
      </c>
      <c r="G21" s="23">
        <v>500</v>
      </c>
      <c r="H21" s="22">
        <v>7421</v>
      </c>
      <c r="I21" s="85">
        <v>3</v>
      </c>
      <c r="J21" s="86">
        <v>15</v>
      </c>
      <c r="K21" s="87">
        <v>1000</v>
      </c>
      <c r="L21" s="14">
        <v>11487</v>
      </c>
      <c r="M21" s="17">
        <f t="shared" si="1"/>
        <v>4</v>
      </c>
      <c r="O21" s="14">
        <f t="shared" si="2"/>
        <v>105316</v>
      </c>
    </row>
    <row r="22" spans="1:15" x14ac:dyDescent="0.2">
      <c r="A22" s="8" t="s">
        <v>18</v>
      </c>
      <c r="B22" s="1">
        <v>100</v>
      </c>
      <c r="D22" s="5"/>
      <c r="F22" s="6"/>
      <c r="G22" s="23">
        <v>100</v>
      </c>
      <c r="H22" s="22">
        <v>2224</v>
      </c>
      <c r="I22" s="85">
        <v>11</v>
      </c>
      <c r="J22" s="86">
        <v>14</v>
      </c>
      <c r="K22" s="87">
        <v>250</v>
      </c>
      <c r="L22" s="14">
        <v>3810</v>
      </c>
      <c r="M22" s="17">
        <f t="shared" si="1"/>
        <v>8</v>
      </c>
      <c r="O22" s="14">
        <f t="shared" si="2"/>
        <v>39376</v>
      </c>
    </row>
    <row r="23" spans="1:15" x14ac:dyDescent="0.2">
      <c r="A23" s="8" t="s">
        <v>19</v>
      </c>
      <c r="B23" s="1" t="s">
        <v>118</v>
      </c>
      <c r="D23" s="5">
        <v>5</v>
      </c>
      <c r="E23" s="4">
        <v>14</v>
      </c>
      <c r="F23" s="6">
        <v>1000</v>
      </c>
      <c r="G23" s="23">
        <v>1000</v>
      </c>
      <c r="H23" s="24">
        <v>11487</v>
      </c>
      <c r="I23" s="5"/>
      <c r="J23" s="76"/>
      <c r="K23" s="9">
        <v>1000</v>
      </c>
      <c r="L23" s="14">
        <v>11487</v>
      </c>
      <c r="M23" s="17">
        <f t="shared" si="1"/>
        <v>12</v>
      </c>
      <c r="O23" s="14">
        <f t="shared" si="2"/>
        <v>137844</v>
      </c>
    </row>
    <row r="24" spans="1:15" x14ac:dyDescent="0.2">
      <c r="A24" s="8" t="s">
        <v>20</v>
      </c>
      <c r="B24" s="1" t="s">
        <v>118</v>
      </c>
      <c r="D24" s="5"/>
      <c r="E24" s="76"/>
      <c r="F24" s="6"/>
      <c r="G24" s="23">
        <v>1000</v>
      </c>
      <c r="H24" s="22">
        <v>10035</v>
      </c>
      <c r="I24" s="85">
        <v>1</v>
      </c>
      <c r="J24" s="86">
        <v>15</v>
      </c>
      <c r="K24" s="87">
        <v>2000</v>
      </c>
      <c r="L24" s="14">
        <v>18829</v>
      </c>
      <c r="M24" s="17">
        <f t="shared" si="1"/>
        <v>6</v>
      </c>
      <c r="O24" s="14">
        <f t="shared" si="2"/>
        <v>173184</v>
      </c>
    </row>
    <row r="25" spans="1:15" x14ac:dyDescent="0.2">
      <c r="A25" s="8" t="s">
        <v>21</v>
      </c>
      <c r="B25" s="1" t="s">
        <v>119</v>
      </c>
      <c r="D25" s="5"/>
      <c r="F25" s="6"/>
      <c r="G25" s="23">
        <v>3000</v>
      </c>
      <c r="H25" s="22">
        <v>27867</v>
      </c>
      <c r="I25" s="85">
        <v>8</v>
      </c>
      <c r="J25" s="86">
        <v>14</v>
      </c>
      <c r="K25" s="87">
        <v>4000</v>
      </c>
      <c r="L25" s="14">
        <v>33107</v>
      </c>
      <c r="M25" s="17">
        <f t="shared" si="1"/>
        <v>11</v>
      </c>
      <c r="O25" s="14">
        <f t="shared" si="2"/>
        <v>392044</v>
      </c>
    </row>
    <row r="26" spans="1:15" x14ac:dyDescent="0.2">
      <c r="A26" s="8" t="s">
        <v>22</v>
      </c>
      <c r="B26" s="1">
        <v>500</v>
      </c>
      <c r="D26" s="5">
        <v>5</v>
      </c>
      <c r="E26" s="4">
        <v>14</v>
      </c>
      <c r="F26" s="6">
        <v>500</v>
      </c>
      <c r="G26" s="23">
        <v>500</v>
      </c>
      <c r="H26" s="24">
        <v>7692</v>
      </c>
      <c r="I26" s="5"/>
      <c r="J26" s="76"/>
      <c r="K26" s="9">
        <v>500</v>
      </c>
      <c r="L26" s="14">
        <v>7692</v>
      </c>
      <c r="M26" s="17">
        <f t="shared" si="1"/>
        <v>12</v>
      </c>
      <c r="O26" s="14">
        <f t="shared" si="2"/>
        <v>92304</v>
      </c>
    </row>
    <row r="27" spans="1:15" x14ac:dyDescent="0.2">
      <c r="A27" s="8" t="s">
        <v>23</v>
      </c>
      <c r="B27" s="1">
        <v>250</v>
      </c>
      <c r="D27" s="5"/>
      <c r="F27" s="6"/>
      <c r="G27" s="23">
        <v>250</v>
      </c>
      <c r="H27" s="22">
        <v>6465</v>
      </c>
      <c r="I27" s="85">
        <v>1</v>
      </c>
      <c r="J27" s="86">
        <v>15</v>
      </c>
      <c r="K27" s="87">
        <v>500</v>
      </c>
      <c r="L27" s="14">
        <v>11639</v>
      </c>
      <c r="M27" s="17">
        <f t="shared" si="1"/>
        <v>6</v>
      </c>
      <c r="O27" s="14">
        <f t="shared" si="2"/>
        <v>108624</v>
      </c>
    </row>
    <row r="28" spans="1:15" x14ac:dyDescent="0.2">
      <c r="A28" s="8" t="s">
        <v>24</v>
      </c>
      <c r="B28" s="1">
        <v>100</v>
      </c>
      <c r="D28" s="5"/>
      <c r="F28" s="6"/>
      <c r="G28" s="23">
        <v>100</v>
      </c>
      <c r="H28" s="22">
        <v>4850</v>
      </c>
      <c r="I28" s="85">
        <v>8</v>
      </c>
      <c r="J28" s="86">
        <v>14</v>
      </c>
      <c r="K28" s="87">
        <v>250</v>
      </c>
      <c r="L28" s="14">
        <v>9044</v>
      </c>
      <c r="M28" s="17">
        <f t="shared" si="1"/>
        <v>11</v>
      </c>
      <c r="O28" s="14">
        <f t="shared" si="2"/>
        <v>104334</v>
      </c>
    </row>
    <row r="29" spans="1:15" x14ac:dyDescent="0.2">
      <c r="A29" s="8" t="s">
        <v>25</v>
      </c>
      <c r="B29" s="1">
        <v>500</v>
      </c>
      <c r="D29" s="5"/>
      <c r="F29" s="6"/>
      <c r="G29" s="23">
        <v>500</v>
      </c>
      <c r="H29" s="22">
        <v>6488</v>
      </c>
      <c r="I29" s="85">
        <v>8</v>
      </c>
      <c r="J29" s="86">
        <v>14</v>
      </c>
      <c r="K29" s="87">
        <v>1000</v>
      </c>
      <c r="L29" s="14">
        <v>10035</v>
      </c>
      <c r="M29" s="17">
        <f t="shared" si="1"/>
        <v>11</v>
      </c>
      <c r="O29" s="14">
        <f t="shared" si="2"/>
        <v>116873</v>
      </c>
    </row>
    <row r="30" spans="1:15" x14ac:dyDescent="0.2">
      <c r="A30" s="8" t="s">
        <v>26</v>
      </c>
      <c r="B30" s="1">
        <v>100</v>
      </c>
      <c r="D30" s="5">
        <v>11</v>
      </c>
      <c r="E30" s="76">
        <v>13</v>
      </c>
      <c r="F30" s="6">
        <v>250</v>
      </c>
      <c r="G30" s="23">
        <v>250</v>
      </c>
      <c r="H30" s="24">
        <v>4446</v>
      </c>
      <c r="I30" s="5"/>
      <c r="J30" s="76"/>
      <c r="K30" s="9">
        <v>250</v>
      </c>
      <c r="L30" s="14">
        <v>4446</v>
      </c>
      <c r="M30" s="17">
        <f t="shared" si="1"/>
        <v>12</v>
      </c>
      <c r="O30" s="14">
        <f t="shared" si="2"/>
        <v>53352</v>
      </c>
    </row>
    <row r="31" spans="1:15" x14ac:dyDescent="0.2">
      <c r="A31" s="8" t="s">
        <v>27</v>
      </c>
      <c r="B31" s="1">
        <v>250</v>
      </c>
      <c r="D31" s="5"/>
      <c r="F31" s="6"/>
      <c r="G31" s="23">
        <v>250</v>
      </c>
      <c r="H31" s="22">
        <v>3810</v>
      </c>
      <c r="I31" s="85">
        <v>2</v>
      </c>
      <c r="J31" s="86">
        <v>15</v>
      </c>
      <c r="K31" s="87">
        <v>500</v>
      </c>
      <c r="L31" s="14">
        <v>6488</v>
      </c>
      <c r="M31" s="17">
        <f t="shared" si="1"/>
        <v>5</v>
      </c>
      <c r="O31" s="14">
        <f t="shared" si="2"/>
        <v>59110</v>
      </c>
    </row>
    <row r="32" spans="1:15" x14ac:dyDescent="0.2">
      <c r="A32" s="8" t="s">
        <v>28</v>
      </c>
      <c r="B32" s="1">
        <v>250</v>
      </c>
      <c r="D32" s="5">
        <v>11</v>
      </c>
      <c r="E32" s="4">
        <v>13</v>
      </c>
      <c r="F32" s="6">
        <v>500</v>
      </c>
      <c r="G32" s="23">
        <v>250</v>
      </c>
      <c r="H32" s="22">
        <v>6488</v>
      </c>
      <c r="I32" s="85">
        <v>2</v>
      </c>
      <c r="J32" s="86">
        <v>15</v>
      </c>
      <c r="K32" s="87">
        <v>1000</v>
      </c>
      <c r="L32" s="14">
        <v>10035</v>
      </c>
      <c r="M32" s="17">
        <f t="shared" si="1"/>
        <v>5</v>
      </c>
      <c r="O32" s="14">
        <f t="shared" si="2"/>
        <v>95591</v>
      </c>
    </row>
    <row r="33" spans="1:15" x14ac:dyDescent="0.2">
      <c r="A33" s="8" t="s">
        <v>29</v>
      </c>
      <c r="B33" s="1" t="s">
        <v>119</v>
      </c>
      <c r="D33" s="5">
        <v>1</v>
      </c>
      <c r="E33" s="4">
        <v>14</v>
      </c>
      <c r="F33" s="6">
        <v>3000</v>
      </c>
      <c r="G33" s="23">
        <v>3000</v>
      </c>
      <c r="H33" s="22">
        <v>27897</v>
      </c>
      <c r="I33" s="85">
        <v>1</v>
      </c>
      <c r="J33" s="86">
        <v>15</v>
      </c>
      <c r="K33" s="87">
        <v>4000</v>
      </c>
      <c r="L33" s="14">
        <v>34106</v>
      </c>
      <c r="M33" s="17">
        <f t="shared" si="1"/>
        <v>6</v>
      </c>
      <c r="O33" s="14">
        <f t="shared" si="2"/>
        <v>372018</v>
      </c>
    </row>
    <row r="34" spans="1:15" x14ac:dyDescent="0.2">
      <c r="A34" s="8" t="s">
        <v>30</v>
      </c>
      <c r="B34" s="1">
        <v>250</v>
      </c>
      <c r="D34" s="5"/>
      <c r="F34" s="6"/>
      <c r="G34" s="23">
        <v>250</v>
      </c>
      <c r="H34" s="22">
        <v>3810</v>
      </c>
      <c r="I34" s="85">
        <v>8</v>
      </c>
      <c r="J34" s="86">
        <v>14</v>
      </c>
      <c r="K34" s="87">
        <v>500</v>
      </c>
      <c r="L34" s="14">
        <v>6488</v>
      </c>
      <c r="M34" s="17">
        <f t="shared" si="1"/>
        <v>11</v>
      </c>
      <c r="O34" s="14">
        <f t="shared" si="2"/>
        <v>75178</v>
      </c>
    </row>
    <row r="35" spans="1:15" x14ac:dyDescent="0.2">
      <c r="A35" s="8" t="s">
        <v>31</v>
      </c>
      <c r="B35" s="1">
        <v>250</v>
      </c>
      <c r="D35" s="5"/>
      <c r="F35" s="6"/>
      <c r="G35" s="23">
        <v>250</v>
      </c>
      <c r="H35" s="22">
        <v>3810</v>
      </c>
      <c r="I35" s="85">
        <v>11</v>
      </c>
      <c r="J35" s="86">
        <v>14</v>
      </c>
      <c r="K35" s="87">
        <v>500</v>
      </c>
      <c r="L35" s="14">
        <v>6488</v>
      </c>
      <c r="M35" s="17">
        <f t="shared" si="1"/>
        <v>8</v>
      </c>
      <c r="O35" s="14">
        <f t="shared" si="2"/>
        <v>67144</v>
      </c>
    </row>
    <row r="36" spans="1:15" x14ac:dyDescent="0.2">
      <c r="A36" s="8" t="s">
        <v>32</v>
      </c>
      <c r="B36" s="1">
        <v>250</v>
      </c>
      <c r="D36" s="5"/>
      <c r="F36" s="6"/>
      <c r="G36" s="23">
        <v>250</v>
      </c>
      <c r="H36" s="22">
        <v>4343</v>
      </c>
      <c r="I36" s="85">
        <v>8</v>
      </c>
      <c r="J36" s="86">
        <v>14</v>
      </c>
      <c r="K36" s="87">
        <v>1000</v>
      </c>
      <c r="L36" s="14">
        <v>7421</v>
      </c>
      <c r="M36" s="17">
        <f t="shared" ref="M36:M67" si="3">IF(I36=0,12,IF(I36&lt;=6, 7-I36,19-I36))</f>
        <v>11</v>
      </c>
      <c r="O36" s="14">
        <f t="shared" ref="O36:O67" si="4">L36*M36+(H36*(ABS(M36-12)))</f>
        <v>85974</v>
      </c>
    </row>
    <row r="37" spans="1:15" x14ac:dyDescent="0.2">
      <c r="A37" s="8" t="s">
        <v>33</v>
      </c>
      <c r="B37" s="1">
        <v>250</v>
      </c>
      <c r="D37" s="5"/>
      <c r="F37" s="6"/>
      <c r="G37" s="23">
        <v>250</v>
      </c>
      <c r="H37" s="22">
        <v>4343</v>
      </c>
      <c r="I37" s="85">
        <v>2</v>
      </c>
      <c r="J37" s="86">
        <v>15</v>
      </c>
      <c r="K37" s="87">
        <v>500</v>
      </c>
      <c r="L37" s="14">
        <v>7421</v>
      </c>
      <c r="M37" s="17">
        <f t="shared" si="3"/>
        <v>5</v>
      </c>
      <c r="O37" s="14">
        <f t="shared" si="4"/>
        <v>67506</v>
      </c>
    </row>
    <row r="38" spans="1:15" x14ac:dyDescent="0.2">
      <c r="A38" s="8" t="s">
        <v>34</v>
      </c>
      <c r="B38" s="1">
        <v>500</v>
      </c>
      <c r="D38" s="5">
        <v>5</v>
      </c>
      <c r="E38" s="4">
        <v>14</v>
      </c>
      <c r="F38" s="6">
        <v>1000</v>
      </c>
      <c r="G38" s="23">
        <v>1000</v>
      </c>
      <c r="H38" s="24">
        <v>12110</v>
      </c>
      <c r="I38" s="5"/>
      <c r="J38" s="76"/>
      <c r="K38" s="9">
        <v>1000</v>
      </c>
      <c r="L38" s="14">
        <v>12110</v>
      </c>
      <c r="M38" s="17">
        <f t="shared" si="3"/>
        <v>12</v>
      </c>
      <c r="O38" s="14">
        <f t="shared" si="4"/>
        <v>145320</v>
      </c>
    </row>
    <row r="39" spans="1:15" x14ac:dyDescent="0.2">
      <c r="A39" s="8" t="s">
        <v>35</v>
      </c>
      <c r="B39" s="1" t="s">
        <v>120</v>
      </c>
      <c r="D39" s="5"/>
      <c r="E39" s="76"/>
      <c r="F39" s="6"/>
      <c r="G39" s="23">
        <v>2000</v>
      </c>
      <c r="H39" s="22">
        <v>22088</v>
      </c>
      <c r="I39" s="85">
        <v>3</v>
      </c>
      <c r="J39" s="86">
        <v>15</v>
      </c>
      <c r="K39" s="87">
        <v>3000</v>
      </c>
      <c r="L39" s="14">
        <v>27897</v>
      </c>
      <c r="M39" s="17">
        <f t="shared" si="3"/>
        <v>4</v>
      </c>
      <c r="O39" s="14">
        <f t="shared" si="4"/>
        <v>288292</v>
      </c>
    </row>
    <row r="40" spans="1:15" x14ac:dyDescent="0.2">
      <c r="A40" s="8" t="s">
        <v>36</v>
      </c>
      <c r="B40" s="1">
        <v>250</v>
      </c>
      <c r="D40" s="5"/>
      <c r="F40" s="6"/>
      <c r="G40" s="23">
        <v>250</v>
      </c>
      <c r="H40" s="22">
        <v>3810</v>
      </c>
      <c r="I40" s="85">
        <v>12</v>
      </c>
      <c r="J40" s="86">
        <v>14</v>
      </c>
      <c r="K40" s="87">
        <v>500</v>
      </c>
      <c r="L40" s="14">
        <v>6488</v>
      </c>
      <c r="M40" s="17">
        <f t="shared" si="3"/>
        <v>7</v>
      </c>
      <c r="O40" s="14">
        <f t="shared" si="4"/>
        <v>64466</v>
      </c>
    </row>
    <row r="41" spans="1:15" x14ac:dyDescent="0.2">
      <c r="A41" s="8" t="s">
        <v>37</v>
      </c>
      <c r="B41" s="1">
        <v>500</v>
      </c>
      <c r="D41" s="5"/>
      <c r="F41" s="6"/>
      <c r="G41" s="23">
        <v>500</v>
      </c>
      <c r="H41" s="22">
        <v>6488</v>
      </c>
      <c r="I41" s="85">
        <v>3</v>
      </c>
      <c r="J41" s="86">
        <v>15</v>
      </c>
      <c r="K41" s="87">
        <v>1000</v>
      </c>
      <c r="L41" s="14">
        <v>10035</v>
      </c>
      <c r="M41" s="17">
        <f t="shared" si="3"/>
        <v>4</v>
      </c>
      <c r="O41" s="14">
        <f t="shared" si="4"/>
        <v>92044</v>
      </c>
    </row>
    <row r="42" spans="1:15" x14ac:dyDescent="0.2">
      <c r="A42" s="8" t="s">
        <v>38</v>
      </c>
      <c r="B42" s="1">
        <v>250</v>
      </c>
      <c r="D42" s="5">
        <v>4</v>
      </c>
      <c r="E42" s="4">
        <v>14</v>
      </c>
      <c r="F42" s="6">
        <v>500</v>
      </c>
      <c r="G42" s="23">
        <v>500</v>
      </c>
      <c r="H42" s="24">
        <v>6488</v>
      </c>
      <c r="I42" s="5"/>
      <c r="J42" s="76"/>
      <c r="K42" s="9">
        <v>500</v>
      </c>
      <c r="L42" s="14">
        <v>6488</v>
      </c>
      <c r="M42" s="17">
        <f t="shared" si="3"/>
        <v>12</v>
      </c>
      <c r="O42" s="14">
        <f t="shared" si="4"/>
        <v>77856</v>
      </c>
    </row>
    <row r="43" spans="1:15" x14ac:dyDescent="0.2">
      <c r="A43" s="8" t="s">
        <v>39</v>
      </c>
      <c r="B43" s="1">
        <v>100</v>
      </c>
      <c r="D43" s="5">
        <v>1</v>
      </c>
      <c r="E43" s="76">
        <v>14</v>
      </c>
      <c r="F43" s="6">
        <v>250</v>
      </c>
      <c r="G43" s="23">
        <v>250</v>
      </c>
      <c r="H43" s="24">
        <v>4343</v>
      </c>
      <c r="I43" s="5"/>
      <c r="J43" s="76"/>
      <c r="K43" s="9">
        <v>250</v>
      </c>
      <c r="L43" s="14">
        <v>4343</v>
      </c>
      <c r="M43" s="17">
        <f t="shared" si="3"/>
        <v>12</v>
      </c>
      <c r="O43" s="14">
        <f t="shared" si="4"/>
        <v>52116</v>
      </c>
    </row>
    <row r="44" spans="1:15" x14ac:dyDescent="0.2">
      <c r="A44" s="8" t="s">
        <v>40</v>
      </c>
      <c r="B44" s="1">
        <v>250</v>
      </c>
      <c r="D44" s="5"/>
      <c r="F44" s="6"/>
      <c r="G44" s="23">
        <v>250</v>
      </c>
      <c r="H44" s="22">
        <v>4343</v>
      </c>
      <c r="I44" s="85">
        <v>11</v>
      </c>
      <c r="J44" s="86">
        <v>14</v>
      </c>
      <c r="K44" s="87">
        <v>500</v>
      </c>
      <c r="L44" s="14">
        <v>7421</v>
      </c>
      <c r="M44" s="17">
        <f t="shared" si="3"/>
        <v>8</v>
      </c>
      <c r="O44" s="14">
        <f t="shared" si="4"/>
        <v>76740</v>
      </c>
    </row>
    <row r="45" spans="1:15" x14ac:dyDescent="0.2">
      <c r="A45" s="8" t="s">
        <v>41</v>
      </c>
      <c r="B45" s="1" t="s">
        <v>118</v>
      </c>
      <c r="D45" s="5"/>
      <c r="F45" s="6"/>
      <c r="G45" s="23">
        <v>1000</v>
      </c>
      <c r="H45" s="22">
        <v>11487</v>
      </c>
      <c r="I45" s="85">
        <v>2</v>
      </c>
      <c r="J45" s="86">
        <v>15</v>
      </c>
      <c r="K45" s="87">
        <v>2000</v>
      </c>
      <c r="L45" s="14">
        <v>22715</v>
      </c>
      <c r="M45" s="17">
        <f t="shared" si="3"/>
        <v>5</v>
      </c>
      <c r="O45" s="14">
        <f t="shared" si="4"/>
        <v>193984</v>
      </c>
    </row>
    <row r="46" spans="1:15" x14ac:dyDescent="0.2">
      <c r="A46" s="8" t="s">
        <v>42</v>
      </c>
      <c r="B46" s="1">
        <v>100</v>
      </c>
      <c r="D46" s="5">
        <v>4</v>
      </c>
      <c r="E46" s="4">
        <v>14</v>
      </c>
      <c r="F46" s="6">
        <v>250</v>
      </c>
      <c r="G46" s="23">
        <v>250</v>
      </c>
      <c r="H46" s="22">
        <v>3810</v>
      </c>
      <c r="I46" s="5"/>
      <c r="J46" s="76"/>
      <c r="K46" s="9">
        <v>250</v>
      </c>
      <c r="L46" s="14">
        <v>3810</v>
      </c>
      <c r="M46" s="17">
        <f t="shared" si="3"/>
        <v>12</v>
      </c>
      <c r="O46" s="14">
        <f t="shared" si="4"/>
        <v>45720</v>
      </c>
    </row>
    <row r="47" spans="1:15" x14ac:dyDescent="0.2">
      <c r="A47" s="8" t="s">
        <v>43</v>
      </c>
      <c r="B47" s="1">
        <v>100</v>
      </c>
      <c r="D47" s="5"/>
      <c r="F47" s="6"/>
      <c r="G47" s="23">
        <v>100</v>
      </c>
      <c r="H47" s="22">
        <v>2224</v>
      </c>
      <c r="I47" s="85">
        <v>10</v>
      </c>
      <c r="J47" s="87">
        <v>14</v>
      </c>
      <c r="K47" s="87">
        <v>250</v>
      </c>
      <c r="L47" s="14">
        <v>3810</v>
      </c>
      <c r="M47" s="17">
        <f t="shared" si="3"/>
        <v>9</v>
      </c>
      <c r="O47" s="14">
        <f t="shared" si="4"/>
        <v>40962</v>
      </c>
    </row>
    <row r="48" spans="1:15" x14ac:dyDescent="0.2">
      <c r="A48" s="8" t="s">
        <v>44</v>
      </c>
      <c r="B48" s="1" t="s">
        <v>118</v>
      </c>
      <c r="D48" s="5"/>
      <c r="F48" s="6"/>
      <c r="G48" s="23">
        <v>1000</v>
      </c>
      <c r="H48" s="22">
        <v>10035</v>
      </c>
      <c r="I48" s="85">
        <v>8</v>
      </c>
      <c r="J48" s="86">
        <v>14</v>
      </c>
      <c r="K48" s="87">
        <v>2000</v>
      </c>
      <c r="L48" s="14">
        <v>18829</v>
      </c>
      <c r="M48" s="17">
        <f t="shared" si="3"/>
        <v>11</v>
      </c>
      <c r="O48" s="14">
        <f t="shared" si="4"/>
        <v>217154</v>
      </c>
    </row>
    <row r="49" spans="1:15" x14ac:dyDescent="0.2">
      <c r="A49" s="8" t="s">
        <v>45</v>
      </c>
      <c r="B49" s="1">
        <v>250</v>
      </c>
      <c r="D49" s="5">
        <v>5</v>
      </c>
      <c r="E49" s="4">
        <v>14</v>
      </c>
      <c r="F49" s="6">
        <v>500</v>
      </c>
      <c r="G49" s="23">
        <v>500</v>
      </c>
      <c r="H49" s="22">
        <v>7692</v>
      </c>
      <c r="I49" s="5"/>
      <c r="J49" s="76"/>
      <c r="K49" s="9">
        <v>500</v>
      </c>
      <c r="L49" s="14">
        <v>7692</v>
      </c>
      <c r="M49" s="17">
        <f t="shared" si="3"/>
        <v>12</v>
      </c>
      <c r="O49" s="14">
        <f t="shared" si="4"/>
        <v>92304</v>
      </c>
    </row>
    <row r="50" spans="1:15" x14ac:dyDescent="0.2">
      <c r="A50" s="8" t="s">
        <v>46</v>
      </c>
      <c r="B50" s="1" t="s">
        <v>120</v>
      </c>
      <c r="D50" s="5"/>
      <c r="F50" s="6"/>
      <c r="G50" s="23">
        <v>2000</v>
      </c>
      <c r="H50" s="22">
        <v>22715</v>
      </c>
      <c r="I50" s="85">
        <v>12</v>
      </c>
      <c r="J50" s="86">
        <v>14</v>
      </c>
      <c r="K50" s="87">
        <v>3000</v>
      </c>
      <c r="L50" s="14">
        <v>27867</v>
      </c>
      <c r="M50" s="17">
        <f t="shared" si="3"/>
        <v>7</v>
      </c>
      <c r="O50" s="14">
        <f t="shared" si="4"/>
        <v>308644</v>
      </c>
    </row>
    <row r="51" spans="1:15" x14ac:dyDescent="0.2">
      <c r="A51" s="8" t="s">
        <v>47</v>
      </c>
      <c r="B51" s="1">
        <v>250</v>
      </c>
      <c r="D51" s="5"/>
      <c r="F51" s="6"/>
      <c r="G51" s="23">
        <v>250</v>
      </c>
      <c r="H51" s="22">
        <v>4446</v>
      </c>
      <c r="I51" s="85">
        <v>1</v>
      </c>
      <c r="J51" s="86">
        <v>15</v>
      </c>
      <c r="K51" s="87">
        <v>500</v>
      </c>
      <c r="L51" s="14">
        <v>7692</v>
      </c>
      <c r="M51" s="17">
        <f t="shared" si="3"/>
        <v>6</v>
      </c>
      <c r="O51" s="14">
        <f t="shared" si="4"/>
        <v>72828</v>
      </c>
    </row>
    <row r="52" spans="1:15" x14ac:dyDescent="0.2">
      <c r="A52" s="8" t="s">
        <v>48</v>
      </c>
      <c r="B52" s="1" t="s">
        <v>118</v>
      </c>
      <c r="D52" s="5"/>
      <c r="F52" s="6"/>
      <c r="G52" s="23">
        <v>1000</v>
      </c>
      <c r="H52" s="22">
        <v>12110</v>
      </c>
      <c r="I52" s="85">
        <v>11</v>
      </c>
      <c r="J52" s="86">
        <v>14</v>
      </c>
      <c r="K52" s="87">
        <v>2000</v>
      </c>
      <c r="L52" s="14">
        <v>22889</v>
      </c>
      <c r="M52" s="17">
        <f t="shared" si="3"/>
        <v>8</v>
      </c>
      <c r="O52" s="14">
        <f t="shared" si="4"/>
        <v>231552</v>
      </c>
    </row>
    <row r="53" spans="1:15" x14ac:dyDescent="0.2">
      <c r="A53" s="8" t="s">
        <v>49</v>
      </c>
      <c r="B53" s="1">
        <v>250</v>
      </c>
      <c r="D53" s="5">
        <v>5</v>
      </c>
      <c r="E53" s="4">
        <v>14</v>
      </c>
      <c r="F53" s="6">
        <v>500</v>
      </c>
      <c r="G53" s="23">
        <v>500</v>
      </c>
      <c r="H53" s="22">
        <v>6488</v>
      </c>
      <c r="I53" s="5"/>
      <c r="J53" s="76"/>
      <c r="K53" s="9">
        <v>500</v>
      </c>
      <c r="L53" s="14">
        <v>6488</v>
      </c>
      <c r="M53" s="17">
        <f t="shared" si="3"/>
        <v>12</v>
      </c>
      <c r="O53" s="14">
        <f t="shared" si="4"/>
        <v>77856</v>
      </c>
    </row>
    <row r="54" spans="1:15" x14ac:dyDescent="0.2">
      <c r="A54" s="8" t="s">
        <v>50</v>
      </c>
      <c r="B54" s="1">
        <v>500</v>
      </c>
      <c r="D54" s="5">
        <v>5</v>
      </c>
      <c r="E54" s="4">
        <v>14</v>
      </c>
      <c r="F54" s="6">
        <v>1000</v>
      </c>
      <c r="G54" s="23">
        <v>1000</v>
      </c>
      <c r="H54" s="22">
        <v>10035</v>
      </c>
      <c r="I54" s="5"/>
      <c r="J54" s="76"/>
      <c r="K54" s="9">
        <v>1000</v>
      </c>
      <c r="L54" s="14">
        <v>10035</v>
      </c>
      <c r="M54" s="17">
        <f t="shared" si="3"/>
        <v>12</v>
      </c>
      <c r="O54" s="14">
        <f t="shared" si="4"/>
        <v>120420</v>
      </c>
    </row>
    <row r="55" spans="1:15" x14ac:dyDescent="0.2">
      <c r="A55" s="8" t="s">
        <v>51</v>
      </c>
      <c r="B55" s="1">
        <v>250</v>
      </c>
      <c r="D55" s="5"/>
      <c r="F55" s="6"/>
      <c r="G55" s="23">
        <v>250</v>
      </c>
      <c r="H55" s="22">
        <v>3810</v>
      </c>
      <c r="I55" s="85">
        <v>3</v>
      </c>
      <c r="J55" s="86">
        <v>15</v>
      </c>
      <c r="K55" s="87">
        <v>500</v>
      </c>
      <c r="L55" s="14">
        <v>6488</v>
      </c>
      <c r="M55" s="17">
        <f t="shared" si="3"/>
        <v>4</v>
      </c>
      <c r="O55" s="14">
        <f t="shared" si="4"/>
        <v>56432</v>
      </c>
    </row>
    <row r="56" spans="1:15" x14ac:dyDescent="0.2">
      <c r="A56" s="8" t="s">
        <v>52</v>
      </c>
      <c r="B56" s="1">
        <v>100</v>
      </c>
      <c r="D56" s="5">
        <v>1</v>
      </c>
      <c r="E56" s="4">
        <v>14</v>
      </c>
      <c r="F56" s="6">
        <v>250</v>
      </c>
      <c r="G56" s="23">
        <v>250</v>
      </c>
      <c r="H56" s="22">
        <v>4116</v>
      </c>
      <c r="I56" s="5"/>
      <c r="J56" s="76"/>
      <c r="K56" s="9">
        <v>250</v>
      </c>
      <c r="L56" s="14">
        <v>4116</v>
      </c>
      <c r="M56" s="17">
        <f t="shared" si="3"/>
        <v>12</v>
      </c>
      <c r="O56" s="14">
        <f t="shared" si="4"/>
        <v>49392</v>
      </c>
    </row>
    <row r="57" spans="1:15" x14ac:dyDescent="0.2">
      <c r="A57" s="8" t="s">
        <v>53</v>
      </c>
      <c r="B57" s="1">
        <v>500</v>
      </c>
      <c r="D57" s="5"/>
      <c r="F57" s="6"/>
      <c r="G57" s="23">
        <v>500</v>
      </c>
      <c r="H57" s="22">
        <v>7692</v>
      </c>
      <c r="I57" s="85">
        <v>12</v>
      </c>
      <c r="J57" s="87">
        <v>14</v>
      </c>
      <c r="K57" s="87">
        <v>1000</v>
      </c>
      <c r="L57" s="14">
        <v>12110</v>
      </c>
      <c r="M57" s="17">
        <f t="shared" si="3"/>
        <v>7</v>
      </c>
      <c r="O57" s="14">
        <f t="shared" si="4"/>
        <v>123230</v>
      </c>
    </row>
    <row r="58" spans="1:15" x14ac:dyDescent="0.2">
      <c r="A58" s="8" t="s">
        <v>54</v>
      </c>
      <c r="B58" s="1">
        <v>100</v>
      </c>
      <c r="D58" s="5"/>
      <c r="F58" s="6"/>
      <c r="G58" s="23">
        <v>100</v>
      </c>
      <c r="H58" s="22">
        <v>2224</v>
      </c>
      <c r="I58" s="85">
        <v>2</v>
      </c>
      <c r="J58" s="87">
        <v>15</v>
      </c>
      <c r="K58" s="87">
        <v>500</v>
      </c>
      <c r="L58" s="14">
        <v>3810</v>
      </c>
      <c r="M58" s="17">
        <f t="shared" si="3"/>
        <v>5</v>
      </c>
      <c r="O58" s="14">
        <f t="shared" si="4"/>
        <v>34618</v>
      </c>
    </row>
    <row r="59" spans="1:15" x14ac:dyDescent="0.2">
      <c r="A59" s="8" t="s">
        <v>55</v>
      </c>
      <c r="B59" s="1" t="s">
        <v>118</v>
      </c>
      <c r="D59" s="5">
        <v>12</v>
      </c>
      <c r="E59" s="4">
        <v>13</v>
      </c>
      <c r="F59" s="6">
        <v>1000</v>
      </c>
      <c r="G59" s="23">
        <v>1000</v>
      </c>
      <c r="H59" s="22">
        <v>11487</v>
      </c>
      <c r="I59" s="85">
        <v>1</v>
      </c>
      <c r="J59" s="86">
        <v>15</v>
      </c>
      <c r="K59" s="87">
        <v>2000</v>
      </c>
      <c r="L59" s="14">
        <v>22715</v>
      </c>
      <c r="M59" s="17">
        <f t="shared" si="3"/>
        <v>6</v>
      </c>
      <c r="O59" s="14">
        <f t="shared" si="4"/>
        <v>205212</v>
      </c>
    </row>
    <row r="60" spans="1:15" x14ac:dyDescent="0.2">
      <c r="A60" s="8" t="s">
        <v>56</v>
      </c>
      <c r="B60" s="1">
        <v>100</v>
      </c>
      <c r="D60" s="5">
        <v>11</v>
      </c>
      <c r="E60" s="4">
        <v>13</v>
      </c>
      <c r="F60" s="6">
        <v>250</v>
      </c>
      <c r="G60" s="23">
        <v>250</v>
      </c>
      <c r="H60" s="22">
        <v>3810</v>
      </c>
      <c r="I60" s="5"/>
      <c r="J60" s="76"/>
      <c r="K60" s="9">
        <v>250</v>
      </c>
      <c r="L60" s="14">
        <v>3810</v>
      </c>
      <c r="M60" s="17">
        <f t="shared" si="3"/>
        <v>12</v>
      </c>
      <c r="O60" s="14">
        <f t="shared" si="4"/>
        <v>45720</v>
      </c>
    </row>
    <row r="61" spans="1:15" x14ac:dyDescent="0.2">
      <c r="A61" s="8" t="s">
        <v>57</v>
      </c>
      <c r="B61" s="1" t="s">
        <v>118</v>
      </c>
      <c r="D61" s="5">
        <v>3</v>
      </c>
      <c r="E61" s="9">
        <v>14</v>
      </c>
      <c r="F61" s="6">
        <v>2000</v>
      </c>
      <c r="G61" s="23">
        <v>2000</v>
      </c>
      <c r="H61" s="22">
        <v>22889</v>
      </c>
      <c r="I61" s="5"/>
      <c r="J61" s="76"/>
      <c r="K61" s="9">
        <v>2000</v>
      </c>
      <c r="L61" s="14">
        <v>22889</v>
      </c>
      <c r="M61" s="17">
        <f t="shared" si="3"/>
        <v>12</v>
      </c>
      <c r="O61" s="14">
        <f t="shared" si="4"/>
        <v>274668</v>
      </c>
    </row>
    <row r="62" spans="1:15" x14ac:dyDescent="0.2">
      <c r="A62" s="8" t="s">
        <v>58</v>
      </c>
      <c r="B62" s="1">
        <v>100</v>
      </c>
      <c r="D62" s="5">
        <v>12</v>
      </c>
      <c r="E62" s="9">
        <v>13</v>
      </c>
      <c r="F62" s="6">
        <v>250</v>
      </c>
      <c r="G62" s="23">
        <v>250</v>
      </c>
      <c r="H62" s="22">
        <v>4446</v>
      </c>
      <c r="I62" s="5"/>
      <c r="J62" s="76"/>
      <c r="K62" s="9">
        <v>250</v>
      </c>
      <c r="L62" s="14">
        <v>4446</v>
      </c>
      <c r="M62" s="17">
        <f t="shared" si="3"/>
        <v>12</v>
      </c>
      <c r="O62" s="14">
        <f t="shared" si="4"/>
        <v>53352</v>
      </c>
    </row>
    <row r="63" spans="1:15" x14ac:dyDescent="0.2">
      <c r="A63" s="8" t="s">
        <v>59</v>
      </c>
      <c r="B63" s="1">
        <v>250</v>
      </c>
      <c r="D63" s="5">
        <v>5</v>
      </c>
      <c r="E63" s="9">
        <v>14</v>
      </c>
      <c r="F63" s="6">
        <v>500</v>
      </c>
      <c r="G63" s="23">
        <v>500</v>
      </c>
      <c r="H63" s="22">
        <v>7421</v>
      </c>
      <c r="I63" s="5"/>
      <c r="J63" s="76"/>
      <c r="K63" s="9">
        <v>500</v>
      </c>
      <c r="L63" s="14">
        <v>7421</v>
      </c>
      <c r="M63" s="17">
        <f t="shared" si="3"/>
        <v>12</v>
      </c>
      <c r="O63" s="14">
        <f t="shared" si="4"/>
        <v>89052</v>
      </c>
    </row>
    <row r="64" spans="1:15" x14ac:dyDescent="0.2">
      <c r="A64" s="8" t="s">
        <v>60</v>
      </c>
      <c r="B64" s="1">
        <v>500</v>
      </c>
      <c r="D64" s="5">
        <v>2</v>
      </c>
      <c r="E64" s="9">
        <v>14</v>
      </c>
      <c r="F64" s="6">
        <v>1000</v>
      </c>
      <c r="G64" s="23">
        <v>1000</v>
      </c>
      <c r="H64" s="22">
        <v>10035</v>
      </c>
      <c r="I64" s="5"/>
      <c r="J64" s="76"/>
      <c r="K64" s="9">
        <v>1000</v>
      </c>
      <c r="L64" s="14">
        <v>10035</v>
      </c>
      <c r="M64" s="17">
        <f t="shared" si="3"/>
        <v>12</v>
      </c>
      <c r="O64" s="14">
        <f t="shared" si="4"/>
        <v>120420</v>
      </c>
    </row>
    <row r="65" spans="1:15" x14ac:dyDescent="0.2">
      <c r="A65" s="8" t="s">
        <v>61</v>
      </c>
      <c r="B65" s="1">
        <v>500</v>
      </c>
      <c r="D65" s="5">
        <v>11</v>
      </c>
      <c r="E65" s="9">
        <v>13</v>
      </c>
      <c r="F65" s="6">
        <v>500</v>
      </c>
      <c r="G65" s="23">
        <v>500</v>
      </c>
      <c r="H65" s="22">
        <v>7692</v>
      </c>
      <c r="I65" s="85">
        <v>11</v>
      </c>
      <c r="J65" s="86">
        <v>14</v>
      </c>
      <c r="K65" s="87">
        <v>1000</v>
      </c>
      <c r="L65" s="14">
        <v>12110</v>
      </c>
      <c r="M65" s="17">
        <f t="shared" si="3"/>
        <v>8</v>
      </c>
      <c r="O65" s="14">
        <f t="shared" si="4"/>
        <v>127648</v>
      </c>
    </row>
    <row r="66" spans="1:15" x14ac:dyDescent="0.2">
      <c r="A66" s="8" t="s">
        <v>62</v>
      </c>
      <c r="B66" s="1">
        <v>250</v>
      </c>
      <c r="D66" s="5"/>
      <c r="F66" s="6"/>
      <c r="G66" s="23">
        <v>250</v>
      </c>
      <c r="H66" s="22">
        <v>4343</v>
      </c>
      <c r="I66" s="85">
        <v>4</v>
      </c>
      <c r="J66" s="87">
        <v>15</v>
      </c>
      <c r="K66" s="87">
        <v>500</v>
      </c>
      <c r="L66" s="14">
        <v>7421</v>
      </c>
      <c r="M66" s="17">
        <f t="shared" si="3"/>
        <v>3</v>
      </c>
      <c r="O66" s="14">
        <f t="shared" si="4"/>
        <v>61350</v>
      </c>
    </row>
    <row r="67" spans="1:15" x14ac:dyDescent="0.2">
      <c r="A67" s="8" t="s">
        <v>63</v>
      </c>
      <c r="B67" s="1">
        <v>500</v>
      </c>
      <c r="D67" s="5">
        <v>5</v>
      </c>
      <c r="E67" s="9">
        <v>14</v>
      </c>
      <c r="F67" s="6">
        <v>1000</v>
      </c>
      <c r="G67" s="23">
        <v>1000</v>
      </c>
      <c r="H67" s="22">
        <v>10035</v>
      </c>
      <c r="I67" s="5"/>
      <c r="J67" s="76"/>
      <c r="K67" s="9">
        <v>1000</v>
      </c>
      <c r="L67" s="14">
        <v>10035</v>
      </c>
      <c r="M67" s="17">
        <f t="shared" si="3"/>
        <v>12</v>
      </c>
      <c r="O67" s="14">
        <f t="shared" si="4"/>
        <v>120420</v>
      </c>
    </row>
    <row r="68" spans="1:15" x14ac:dyDescent="0.2">
      <c r="A68" s="8" t="s">
        <v>64</v>
      </c>
      <c r="B68" s="1">
        <v>250</v>
      </c>
      <c r="D68" s="5">
        <v>4</v>
      </c>
      <c r="E68" s="9">
        <v>14</v>
      </c>
      <c r="F68" s="6">
        <v>500</v>
      </c>
      <c r="G68" s="23">
        <v>500</v>
      </c>
      <c r="H68" s="22">
        <v>11639</v>
      </c>
      <c r="I68" s="5"/>
      <c r="J68" s="76"/>
      <c r="K68" s="9">
        <v>500</v>
      </c>
      <c r="L68" s="14">
        <v>11639</v>
      </c>
      <c r="M68" s="17">
        <f t="shared" ref="M68:M99" si="5">IF(I68=0,12,IF(I68&lt;=6, 7-I68,19-I68))</f>
        <v>12</v>
      </c>
      <c r="O68" s="14">
        <f t="shared" ref="O68:O99" si="6">L68*M68+(H68*(ABS(M68-12)))</f>
        <v>139668</v>
      </c>
    </row>
    <row r="69" spans="1:15" x14ac:dyDescent="0.2">
      <c r="A69" s="8" t="s">
        <v>65</v>
      </c>
      <c r="B69" s="1">
        <v>100</v>
      </c>
      <c r="D69" s="5">
        <v>11</v>
      </c>
      <c r="E69" s="9">
        <v>13</v>
      </c>
      <c r="F69" s="6">
        <v>250</v>
      </c>
      <c r="G69" s="23">
        <v>250</v>
      </c>
      <c r="H69" s="22">
        <v>4388</v>
      </c>
      <c r="I69" s="5"/>
      <c r="J69" s="76"/>
      <c r="K69" s="9">
        <v>250</v>
      </c>
      <c r="L69" s="14">
        <v>4388</v>
      </c>
      <c r="M69" s="17">
        <f t="shared" si="5"/>
        <v>12</v>
      </c>
      <c r="O69" s="14">
        <f t="shared" si="6"/>
        <v>52656</v>
      </c>
    </row>
    <row r="70" spans="1:15" x14ac:dyDescent="0.2">
      <c r="A70" s="8" t="s">
        <v>66</v>
      </c>
      <c r="B70" s="1">
        <v>100</v>
      </c>
      <c r="D70" s="5">
        <v>11</v>
      </c>
      <c r="E70" s="9">
        <v>13</v>
      </c>
      <c r="F70" s="6">
        <v>250</v>
      </c>
      <c r="G70" s="23">
        <v>250</v>
      </c>
      <c r="H70" s="22">
        <v>3810</v>
      </c>
      <c r="I70" s="5"/>
      <c r="J70" s="76"/>
      <c r="K70" s="9">
        <v>250</v>
      </c>
      <c r="L70" s="14">
        <v>3810</v>
      </c>
      <c r="M70" s="17">
        <f t="shared" si="5"/>
        <v>12</v>
      </c>
      <c r="O70" s="14">
        <f t="shared" si="6"/>
        <v>45720</v>
      </c>
    </row>
    <row r="71" spans="1:15" x14ac:dyDescent="0.2">
      <c r="A71" s="8" t="s">
        <v>67</v>
      </c>
      <c r="B71" s="1">
        <v>250</v>
      </c>
      <c r="D71" s="5">
        <v>6</v>
      </c>
      <c r="E71" s="9">
        <v>14</v>
      </c>
      <c r="F71" s="6">
        <v>500</v>
      </c>
      <c r="G71" s="23">
        <v>500</v>
      </c>
      <c r="H71" s="22">
        <v>6543</v>
      </c>
      <c r="I71" s="5"/>
      <c r="J71" s="76"/>
      <c r="K71" s="9">
        <v>500</v>
      </c>
      <c r="L71" s="14">
        <v>6543</v>
      </c>
      <c r="M71" s="17">
        <f t="shared" si="5"/>
        <v>12</v>
      </c>
      <c r="O71" s="14">
        <f t="shared" si="6"/>
        <v>78516</v>
      </c>
    </row>
    <row r="72" spans="1:15" x14ac:dyDescent="0.2">
      <c r="A72" s="8" t="s">
        <v>68</v>
      </c>
      <c r="B72" s="1">
        <v>250</v>
      </c>
      <c r="D72" s="5"/>
      <c r="F72" s="6"/>
      <c r="G72" s="23">
        <v>250</v>
      </c>
      <c r="H72" s="22">
        <v>4292</v>
      </c>
      <c r="I72" s="85">
        <v>12</v>
      </c>
      <c r="J72" s="87">
        <v>14</v>
      </c>
      <c r="K72" s="87">
        <v>500</v>
      </c>
      <c r="L72" s="14">
        <v>7171</v>
      </c>
      <c r="M72" s="17">
        <f t="shared" si="5"/>
        <v>7</v>
      </c>
      <c r="O72" s="14">
        <f t="shared" si="6"/>
        <v>71657</v>
      </c>
    </row>
    <row r="73" spans="1:15" x14ac:dyDescent="0.2">
      <c r="A73" s="8" t="s">
        <v>69</v>
      </c>
      <c r="B73" s="1">
        <v>250</v>
      </c>
      <c r="D73" s="5"/>
      <c r="F73" s="6"/>
      <c r="G73" s="23">
        <v>250</v>
      </c>
      <c r="H73" s="22">
        <v>4446</v>
      </c>
      <c r="I73" s="85">
        <v>4</v>
      </c>
      <c r="J73" s="87">
        <v>15</v>
      </c>
      <c r="K73" s="87">
        <v>500</v>
      </c>
      <c r="L73" s="14">
        <v>7692</v>
      </c>
      <c r="M73" s="17">
        <f t="shared" si="5"/>
        <v>3</v>
      </c>
      <c r="O73" s="14">
        <f t="shared" si="6"/>
        <v>63090</v>
      </c>
    </row>
    <row r="74" spans="1:15" x14ac:dyDescent="0.2">
      <c r="A74" s="8" t="s">
        <v>70</v>
      </c>
      <c r="B74" s="1">
        <v>500</v>
      </c>
      <c r="D74" s="5"/>
      <c r="F74" s="6"/>
      <c r="G74" s="23">
        <v>500</v>
      </c>
      <c r="H74" s="22">
        <v>7421</v>
      </c>
      <c r="I74" s="85">
        <v>10</v>
      </c>
      <c r="J74" s="87">
        <v>14</v>
      </c>
      <c r="K74" s="87">
        <v>1000</v>
      </c>
      <c r="L74" s="14">
        <v>11487</v>
      </c>
      <c r="M74" s="17">
        <f t="shared" si="5"/>
        <v>9</v>
      </c>
      <c r="O74" s="14">
        <f t="shared" si="6"/>
        <v>125646</v>
      </c>
    </row>
    <row r="75" spans="1:15" x14ac:dyDescent="0.2">
      <c r="A75" s="8" t="s">
        <v>71</v>
      </c>
      <c r="B75" s="1">
        <v>500</v>
      </c>
      <c r="D75" s="5">
        <v>4</v>
      </c>
      <c r="E75" s="4">
        <v>13</v>
      </c>
      <c r="F75" s="6">
        <v>1000</v>
      </c>
      <c r="G75" s="23">
        <v>1000</v>
      </c>
      <c r="H75" s="22">
        <v>12840</v>
      </c>
      <c r="I75" s="85">
        <v>4</v>
      </c>
      <c r="J75" s="86">
        <v>15</v>
      </c>
      <c r="K75" s="87">
        <v>2000</v>
      </c>
      <c r="L75" s="14">
        <v>12840</v>
      </c>
      <c r="M75" s="17">
        <f t="shared" si="5"/>
        <v>3</v>
      </c>
      <c r="O75" s="14">
        <f t="shared" si="6"/>
        <v>154080</v>
      </c>
    </row>
    <row r="76" spans="1:15" x14ac:dyDescent="0.2">
      <c r="A76" s="8" t="s">
        <v>72</v>
      </c>
      <c r="B76" s="1">
        <v>100</v>
      </c>
      <c r="D76" s="5">
        <v>11</v>
      </c>
      <c r="E76" s="4">
        <v>13</v>
      </c>
      <c r="F76" s="6">
        <v>250</v>
      </c>
      <c r="G76" s="23">
        <v>250</v>
      </c>
      <c r="H76" s="22">
        <v>3810</v>
      </c>
      <c r="I76" s="5"/>
      <c r="K76" s="9">
        <v>250</v>
      </c>
      <c r="L76" s="14">
        <v>3810</v>
      </c>
      <c r="M76" s="17">
        <f t="shared" si="5"/>
        <v>12</v>
      </c>
      <c r="O76" s="14">
        <f t="shared" si="6"/>
        <v>45720</v>
      </c>
    </row>
    <row r="77" spans="1:15" x14ac:dyDescent="0.2">
      <c r="A77" s="8" t="s">
        <v>73</v>
      </c>
      <c r="B77" s="1" t="s">
        <v>118</v>
      </c>
      <c r="D77" s="5">
        <v>11</v>
      </c>
      <c r="E77" s="4">
        <v>13</v>
      </c>
      <c r="F77" s="6">
        <v>2000</v>
      </c>
      <c r="G77" s="23">
        <v>2000</v>
      </c>
      <c r="H77" s="22">
        <v>22889</v>
      </c>
      <c r="I77" s="85">
        <v>6</v>
      </c>
      <c r="J77" s="86">
        <v>15</v>
      </c>
      <c r="K77" s="87">
        <v>3000</v>
      </c>
      <c r="L77" s="14">
        <v>27807</v>
      </c>
      <c r="M77" s="17">
        <f t="shared" si="5"/>
        <v>1</v>
      </c>
      <c r="O77" s="14">
        <f t="shared" si="6"/>
        <v>279586</v>
      </c>
    </row>
    <row r="78" spans="1:15" x14ac:dyDescent="0.2">
      <c r="A78" s="8" t="s">
        <v>74</v>
      </c>
      <c r="B78" s="1" t="s">
        <v>118</v>
      </c>
      <c r="D78" s="5"/>
      <c r="F78" s="6"/>
      <c r="G78" s="23">
        <v>1000</v>
      </c>
      <c r="H78" s="22">
        <v>11487</v>
      </c>
      <c r="I78" s="85">
        <v>2</v>
      </c>
      <c r="J78" s="86">
        <v>15</v>
      </c>
      <c r="K78" s="87">
        <v>2000</v>
      </c>
      <c r="L78" s="14">
        <v>22715</v>
      </c>
      <c r="M78" s="17">
        <f t="shared" si="5"/>
        <v>5</v>
      </c>
      <c r="O78" s="14">
        <f t="shared" si="6"/>
        <v>193984</v>
      </c>
    </row>
    <row r="79" spans="1:15" x14ac:dyDescent="0.2">
      <c r="A79" s="8" t="s">
        <v>75</v>
      </c>
      <c r="B79" s="1">
        <v>250</v>
      </c>
      <c r="D79" s="5">
        <v>4</v>
      </c>
      <c r="E79" s="9">
        <v>14</v>
      </c>
      <c r="F79" s="6">
        <v>500</v>
      </c>
      <c r="G79" s="23">
        <v>250</v>
      </c>
      <c r="H79" s="22">
        <v>7171</v>
      </c>
      <c r="I79" s="5"/>
      <c r="K79" s="9">
        <v>500</v>
      </c>
      <c r="L79" s="14">
        <v>7171</v>
      </c>
      <c r="M79" s="17">
        <f t="shared" si="5"/>
        <v>12</v>
      </c>
      <c r="O79" s="14">
        <f t="shared" si="6"/>
        <v>86052</v>
      </c>
    </row>
    <row r="80" spans="1:15" x14ac:dyDescent="0.2">
      <c r="A80" s="8" t="s">
        <v>76</v>
      </c>
      <c r="B80" s="1">
        <v>100</v>
      </c>
      <c r="D80" s="5">
        <v>6</v>
      </c>
      <c r="E80" s="9">
        <v>14</v>
      </c>
      <c r="F80" s="6">
        <v>250</v>
      </c>
      <c r="G80" s="23">
        <v>100</v>
      </c>
      <c r="H80" s="22">
        <v>3810</v>
      </c>
      <c r="I80" s="5"/>
      <c r="K80" s="9">
        <v>250</v>
      </c>
      <c r="L80" s="14">
        <v>3810</v>
      </c>
      <c r="M80" s="17">
        <f t="shared" si="5"/>
        <v>12</v>
      </c>
      <c r="O80" s="14">
        <f t="shared" si="6"/>
        <v>45720</v>
      </c>
    </row>
    <row r="81" spans="1:15" x14ac:dyDescent="0.2">
      <c r="A81" s="8" t="s">
        <v>77</v>
      </c>
      <c r="B81" s="1" t="s">
        <v>118</v>
      </c>
      <c r="D81" s="5"/>
      <c r="F81" s="6"/>
      <c r="G81" s="23">
        <v>1000</v>
      </c>
      <c r="H81" s="22">
        <v>10035</v>
      </c>
      <c r="I81" s="85">
        <v>5</v>
      </c>
      <c r="J81" s="87">
        <v>15</v>
      </c>
      <c r="K81" s="87">
        <v>2000</v>
      </c>
      <c r="L81" s="14">
        <v>18829</v>
      </c>
      <c r="M81" s="17">
        <f t="shared" si="5"/>
        <v>2</v>
      </c>
      <c r="O81" s="14">
        <f t="shared" si="6"/>
        <v>138008</v>
      </c>
    </row>
    <row r="82" spans="1:15" x14ac:dyDescent="0.2">
      <c r="A82" s="8" t="s">
        <v>78</v>
      </c>
      <c r="B82" s="1">
        <v>250</v>
      </c>
      <c r="D82" s="5">
        <v>2</v>
      </c>
      <c r="E82" s="9">
        <v>14</v>
      </c>
      <c r="F82" s="6">
        <v>500</v>
      </c>
      <c r="G82" s="23">
        <v>250</v>
      </c>
      <c r="H82" s="22">
        <v>7421</v>
      </c>
      <c r="I82" s="5"/>
      <c r="K82" s="9">
        <v>500</v>
      </c>
      <c r="L82" s="14">
        <v>7421</v>
      </c>
      <c r="M82" s="17">
        <f t="shared" si="5"/>
        <v>12</v>
      </c>
      <c r="O82" s="14">
        <f t="shared" si="6"/>
        <v>89052</v>
      </c>
    </row>
    <row r="83" spans="1:15" x14ac:dyDescent="0.2">
      <c r="A83" s="8" t="s">
        <v>79</v>
      </c>
      <c r="B83" s="1">
        <v>100</v>
      </c>
      <c r="D83" s="5">
        <v>11</v>
      </c>
      <c r="E83" s="9">
        <v>13</v>
      </c>
      <c r="F83" s="6">
        <v>250</v>
      </c>
      <c r="G83" s="23">
        <v>100</v>
      </c>
      <c r="H83" s="22">
        <v>4446</v>
      </c>
      <c r="I83" s="5"/>
      <c r="K83" s="9">
        <v>250</v>
      </c>
      <c r="L83" s="14">
        <v>4446</v>
      </c>
      <c r="M83" s="17">
        <f t="shared" si="5"/>
        <v>12</v>
      </c>
      <c r="O83" s="14">
        <f t="shared" si="6"/>
        <v>53352</v>
      </c>
    </row>
    <row r="84" spans="1:15" x14ac:dyDescent="0.2">
      <c r="A84" s="8" t="s">
        <v>80</v>
      </c>
      <c r="B84" s="1">
        <v>250</v>
      </c>
      <c r="D84" s="5">
        <v>1</v>
      </c>
      <c r="E84" s="9">
        <v>14</v>
      </c>
      <c r="F84" s="6">
        <v>500</v>
      </c>
      <c r="G84" s="23">
        <v>500</v>
      </c>
      <c r="H84" s="22">
        <v>7171</v>
      </c>
      <c r="I84" s="85">
        <v>5</v>
      </c>
      <c r="J84" s="86">
        <v>15</v>
      </c>
      <c r="K84" s="87">
        <v>1000</v>
      </c>
      <c r="L84" s="14">
        <v>11487</v>
      </c>
      <c r="M84" s="17">
        <f t="shared" si="5"/>
        <v>2</v>
      </c>
      <c r="O84" s="14">
        <f t="shared" si="6"/>
        <v>94684</v>
      </c>
    </row>
    <row r="85" spans="1:15" x14ac:dyDescent="0.2">
      <c r="A85" s="8" t="s">
        <v>81</v>
      </c>
      <c r="B85" s="1">
        <v>250</v>
      </c>
      <c r="D85" s="5"/>
      <c r="F85" s="6"/>
      <c r="G85" s="23">
        <v>250</v>
      </c>
      <c r="H85" s="22">
        <v>3810</v>
      </c>
      <c r="I85" s="85">
        <v>4</v>
      </c>
      <c r="J85" s="87">
        <v>15</v>
      </c>
      <c r="K85" s="87">
        <v>500</v>
      </c>
      <c r="L85" s="14">
        <v>6488</v>
      </c>
      <c r="M85" s="17">
        <f t="shared" si="5"/>
        <v>3</v>
      </c>
      <c r="O85" s="14">
        <f t="shared" si="6"/>
        <v>53754</v>
      </c>
    </row>
    <row r="86" spans="1:15" x14ac:dyDescent="0.2">
      <c r="A86" s="8" t="s">
        <v>82</v>
      </c>
      <c r="B86" s="1">
        <v>250</v>
      </c>
      <c r="D86" s="5"/>
      <c r="F86" s="6"/>
      <c r="G86" s="23">
        <v>250</v>
      </c>
      <c r="H86" s="22">
        <v>3810</v>
      </c>
      <c r="I86" s="85">
        <v>12</v>
      </c>
      <c r="J86" s="86">
        <v>14</v>
      </c>
      <c r="K86" s="87">
        <v>500</v>
      </c>
      <c r="L86" s="14">
        <v>6488</v>
      </c>
      <c r="M86" s="17">
        <f t="shared" si="5"/>
        <v>7</v>
      </c>
      <c r="O86" s="14">
        <f t="shared" si="6"/>
        <v>64466</v>
      </c>
    </row>
    <row r="87" spans="1:15" x14ac:dyDescent="0.2">
      <c r="A87" s="8" t="s">
        <v>83</v>
      </c>
      <c r="B87" s="1" t="s">
        <v>120</v>
      </c>
      <c r="D87" s="5"/>
      <c r="F87" s="6"/>
      <c r="G87" s="23">
        <v>2000</v>
      </c>
      <c r="H87" s="22">
        <v>18829</v>
      </c>
      <c r="I87" s="85">
        <v>1</v>
      </c>
      <c r="J87" s="86">
        <v>15</v>
      </c>
      <c r="K87" s="87">
        <v>3000</v>
      </c>
      <c r="L87" s="14">
        <v>24485</v>
      </c>
      <c r="M87" s="17">
        <f t="shared" si="5"/>
        <v>6</v>
      </c>
      <c r="O87" s="14">
        <f t="shared" si="6"/>
        <v>259884</v>
      </c>
    </row>
    <row r="88" spans="1:15" x14ac:dyDescent="0.2">
      <c r="A88" s="8" t="s">
        <v>84</v>
      </c>
      <c r="B88" s="1">
        <v>250</v>
      </c>
      <c r="D88" s="5"/>
      <c r="F88" s="6"/>
      <c r="G88" s="23">
        <v>250</v>
      </c>
      <c r="H88" s="22">
        <v>3810</v>
      </c>
      <c r="I88" s="85">
        <v>4</v>
      </c>
      <c r="J88" s="86">
        <v>15</v>
      </c>
      <c r="K88" s="87">
        <v>500</v>
      </c>
      <c r="L88" s="14">
        <v>6488</v>
      </c>
      <c r="M88" s="17">
        <f t="shared" si="5"/>
        <v>3</v>
      </c>
      <c r="O88" s="14">
        <f t="shared" si="6"/>
        <v>53754</v>
      </c>
    </row>
    <row r="89" spans="1:15" x14ac:dyDescent="0.2">
      <c r="A89" s="8" t="s">
        <v>85</v>
      </c>
      <c r="B89" s="1" t="s">
        <v>118</v>
      </c>
      <c r="D89" s="5">
        <v>5</v>
      </c>
      <c r="E89" s="4">
        <v>14</v>
      </c>
      <c r="F89" s="6">
        <v>2000</v>
      </c>
      <c r="G89" s="23">
        <v>2000</v>
      </c>
      <c r="H89" s="22">
        <v>22715</v>
      </c>
      <c r="I89" s="5"/>
      <c r="K89" s="9">
        <v>2000</v>
      </c>
      <c r="L89" s="14">
        <v>22715</v>
      </c>
      <c r="M89" s="17">
        <f t="shared" si="5"/>
        <v>12</v>
      </c>
      <c r="O89" s="14">
        <f t="shared" si="6"/>
        <v>272580</v>
      </c>
    </row>
    <row r="90" spans="1:15" x14ac:dyDescent="0.2">
      <c r="A90" s="8" t="s">
        <v>86</v>
      </c>
      <c r="B90" s="1">
        <v>500</v>
      </c>
      <c r="D90" s="5"/>
      <c r="F90" s="6"/>
      <c r="G90" s="23">
        <v>500</v>
      </c>
      <c r="H90" s="22">
        <v>10289</v>
      </c>
      <c r="I90" s="85">
        <v>10</v>
      </c>
      <c r="J90" s="86">
        <v>14</v>
      </c>
      <c r="K90" s="87">
        <v>1000</v>
      </c>
      <c r="L90" s="14">
        <v>17067</v>
      </c>
      <c r="M90" s="17">
        <f t="shared" si="5"/>
        <v>9</v>
      </c>
      <c r="O90" s="14">
        <f t="shared" si="6"/>
        <v>184470</v>
      </c>
    </row>
    <row r="91" spans="1:15" x14ac:dyDescent="0.2">
      <c r="A91" s="8" t="s">
        <v>87</v>
      </c>
      <c r="B91" s="1">
        <v>500</v>
      </c>
      <c r="D91" s="5"/>
      <c r="F91" s="6"/>
      <c r="G91" s="23">
        <v>500</v>
      </c>
      <c r="H91" s="22">
        <v>6488</v>
      </c>
      <c r="I91" s="85">
        <v>5</v>
      </c>
      <c r="J91" s="86">
        <v>15</v>
      </c>
      <c r="K91" s="87">
        <v>1000</v>
      </c>
      <c r="L91" s="14">
        <v>10035</v>
      </c>
      <c r="M91" s="17">
        <f t="shared" si="5"/>
        <v>2</v>
      </c>
      <c r="O91" s="14">
        <f t="shared" si="6"/>
        <v>84950</v>
      </c>
    </row>
    <row r="92" spans="1:15" x14ac:dyDescent="0.2">
      <c r="A92" s="8" t="s">
        <v>88</v>
      </c>
      <c r="B92" s="1">
        <v>100</v>
      </c>
      <c r="D92" s="5">
        <v>4</v>
      </c>
      <c r="E92" s="76">
        <v>14</v>
      </c>
      <c r="F92" s="6">
        <v>250</v>
      </c>
      <c r="G92" s="23">
        <v>250</v>
      </c>
      <c r="H92" s="22">
        <v>3810</v>
      </c>
      <c r="I92" s="5"/>
      <c r="K92" s="9">
        <v>250</v>
      </c>
      <c r="L92" s="14">
        <v>3810</v>
      </c>
      <c r="M92" s="17">
        <f t="shared" si="5"/>
        <v>12</v>
      </c>
      <c r="O92" s="14">
        <f t="shared" si="6"/>
        <v>45720</v>
      </c>
    </row>
    <row r="93" spans="1:15" x14ac:dyDescent="0.2">
      <c r="A93" s="8" t="s">
        <v>89</v>
      </c>
      <c r="B93" s="1" t="s">
        <v>118</v>
      </c>
      <c r="D93" s="5"/>
      <c r="E93" s="76"/>
      <c r="F93" s="6"/>
      <c r="G93" s="23">
        <v>1000</v>
      </c>
      <c r="H93" s="22">
        <v>10035</v>
      </c>
      <c r="I93" s="85">
        <v>3</v>
      </c>
      <c r="J93" s="86">
        <v>15</v>
      </c>
      <c r="K93" s="87">
        <v>2000</v>
      </c>
      <c r="L93" s="14">
        <v>18829</v>
      </c>
      <c r="M93" s="17">
        <f t="shared" si="5"/>
        <v>4</v>
      </c>
      <c r="O93" s="14">
        <f t="shared" si="6"/>
        <v>155596</v>
      </c>
    </row>
    <row r="94" spans="1:15" x14ac:dyDescent="0.2">
      <c r="A94" s="8" t="s">
        <v>90</v>
      </c>
      <c r="B94" s="1">
        <v>500</v>
      </c>
      <c r="D94" s="5">
        <v>12</v>
      </c>
      <c r="E94" s="76">
        <v>13</v>
      </c>
      <c r="F94" s="6">
        <v>1000</v>
      </c>
      <c r="G94" s="23">
        <v>500</v>
      </c>
      <c r="H94" s="22">
        <v>11487</v>
      </c>
      <c r="I94" s="85">
        <v>5</v>
      </c>
      <c r="J94" s="86">
        <v>15</v>
      </c>
      <c r="K94" s="87">
        <v>2000</v>
      </c>
      <c r="L94" s="14">
        <v>11487</v>
      </c>
      <c r="M94" s="17">
        <f t="shared" si="5"/>
        <v>2</v>
      </c>
      <c r="O94" s="14">
        <f t="shared" si="6"/>
        <v>137844</v>
      </c>
    </row>
    <row r="95" spans="1:15" x14ac:dyDescent="0.2">
      <c r="A95" s="8" t="s">
        <v>91</v>
      </c>
      <c r="B95" s="1" t="s">
        <v>118</v>
      </c>
      <c r="D95" s="5"/>
      <c r="E95" s="76"/>
      <c r="F95" s="6"/>
      <c r="G95" s="23">
        <v>1000</v>
      </c>
      <c r="H95" s="22">
        <v>10035</v>
      </c>
      <c r="I95" s="85">
        <v>1</v>
      </c>
      <c r="J95" s="86">
        <v>15</v>
      </c>
      <c r="K95" s="87">
        <v>2000</v>
      </c>
      <c r="L95" s="14">
        <v>18829</v>
      </c>
      <c r="M95" s="17">
        <f t="shared" si="5"/>
        <v>6</v>
      </c>
      <c r="O95" s="14">
        <f t="shared" si="6"/>
        <v>173184</v>
      </c>
    </row>
    <row r="96" spans="1:15" x14ac:dyDescent="0.2">
      <c r="A96" s="8" t="s">
        <v>92</v>
      </c>
      <c r="B96" s="1">
        <v>250</v>
      </c>
      <c r="D96" s="5">
        <v>11</v>
      </c>
      <c r="E96" s="76">
        <v>13</v>
      </c>
      <c r="F96" s="6">
        <v>500</v>
      </c>
      <c r="G96" s="23">
        <v>250</v>
      </c>
      <c r="H96" s="22">
        <v>7692</v>
      </c>
      <c r="I96" s="85">
        <v>3</v>
      </c>
      <c r="J96" s="86">
        <v>15</v>
      </c>
      <c r="K96" s="87">
        <v>1000</v>
      </c>
      <c r="L96" s="14">
        <v>12110</v>
      </c>
      <c r="M96" s="17">
        <f t="shared" si="5"/>
        <v>4</v>
      </c>
      <c r="O96" s="14">
        <f t="shared" si="6"/>
        <v>109976</v>
      </c>
    </row>
    <row r="97" spans="1:15" x14ac:dyDescent="0.2">
      <c r="A97" s="8" t="s">
        <v>93</v>
      </c>
      <c r="B97" s="1">
        <v>250</v>
      </c>
      <c r="D97" s="5"/>
      <c r="E97" s="76"/>
      <c r="F97" s="6"/>
      <c r="G97" s="23">
        <v>250</v>
      </c>
      <c r="H97" s="22">
        <v>3810</v>
      </c>
      <c r="I97" s="85">
        <v>2</v>
      </c>
      <c r="J97" s="86">
        <v>15</v>
      </c>
      <c r="K97" s="87">
        <v>500</v>
      </c>
      <c r="L97" s="14">
        <v>6488</v>
      </c>
      <c r="M97" s="17">
        <f t="shared" si="5"/>
        <v>5</v>
      </c>
      <c r="O97" s="14">
        <f t="shared" si="6"/>
        <v>59110</v>
      </c>
    </row>
    <row r="98" spans="1:15" x14ac:dyDescent="0.2">
      <c r="A98" s="8" t="s">
        <v>94</v>
      </c>
      <c r="B98" s="1">
        <v>250</v>
      </c>
      <c r="D98" s="5">
        <v>2</v>
      </c>
      <c r="E98" s="76">
        <v>14</v>
      </c>
      <c r="F98" s="6">
        <v>500</v>
      </c>
      <c r="G98" s="23">
        <v>250</v>
      </c>
      <c r="H98" s="22">
        <v>7421</v>
      </c>
      <c r="I98" s="5"/>
      <c r="K98" s="9">
        <v>500</v>
      </c>
      <c r="L98" s="14">
        <v>7421</v>
      </c>
      <c r="M98" s="17">
        <f t="shared" si="5"/>
        <v>12</v>
      </c>
      <c r="O98" s="14">
        <f t="shared" si="6"/>
        <v>89052</v>
      </c>
    </row>
    <row r="99" spans="1:15" x14ac:dyDescent="0.2">
      <c r="A99" s="8" t="s">
        <v>95</v>
      </c>
      <c r="B99" s="1">
        <v>250</v>
      </c>
      <c r="D99" s="5">
        <v>3</v>
      </c>
      <c r="E99" s="9">
        <v>14</v>
      </c>
      <c r="F99" s="6">
        <v>500</v>
      </c>
      <c r="G99" s="23">
        <v>250</v>
      </c>
      <c r="H99" s="22">
        <v>6488</v>
      </c>
      <c r="I99" s="5"/>
      <c r="K99" s="9">
        <v>500</v>
      </c>
      <c r="L99" s="14">
        <v>6488</v>
      </c>
      <c r="M99" s="17">
        <f t="shared" si="5"/>
        <v>12</v>
      </c>
      <c r="O99" s="14">
        <f t="shared" si="6"/>
        <v>77856</v>
      </c>
    </row>
    <row r="100" spans="1:15" x14ac:dyDescent="0.2">
      <c r="A100" s="8" t="s">
        <v>96</v>
      </c>
      <c r="B100" s="1">
        <v>500</v>
      </c>
      <c r="D100" s="5"/>
      <c r="E100" s="76"/>
      <c r="F100" s="6"/>
      <c r="G100" s="23">
        <v>500</v>
      </c>
      <c r="H100" s="22">
        <v>6488</v>
      </c>
      <c r="I100" s="85">
        <v>1</v>
      </c>
      <c r="J100" s="86">
        <v>15</v>
      </c>
      <c r="K100" s="87">
        <v>1000</v>
      </c>
      <c r="L100" s="14">
        <v>10035</v>
      </c>
      <c r="M100" s="17">
        <f t="shared" ref="M100:M118" si="7">IF(I100=0,12,IF(I100&lt;=6, 7-I100,19-I100))</f>
        <v>6</v>
      </c>
      <c r="O100" s="14">
        <f t="shared" ref="O100:O118" si="8">L100*M100+(H100*(ABS(M100-12)))</f>
        <v>99138</v>
      </c>
    </row>
    <row r="101" spans="1:15" x14ac:dyDescent="0.2">
      <c r="A101" s="8" t="s">
        <v>97</v>
      </c>
      <c r="B101" s="1">
        <v>100</v>
      </c>
      <c r="D101" s="5">
        <v>11</v>
      </c>
      <c r="E101" s="9">
        <v>13</v>
      </c>
      <c r="F101" s="6">
        <v>250</v>
      </c>
      <c r="G101" s="23">
        <v>250</v>
      </c>
      <c r="H101" s="22">
        <v>3810</v>
      </c>
      <c r="I101" s="5"/>
      <c r="K101" s="9">
        <v>250</v>
      </c>
      <c r="L101" s="14">
        <v>3810</v>
      </c>
      <c r="M101" s="17">
        <f t="shared" si="7"/>
        <v>12</v>
      </c>
      <c r="O101" s="14">
        <f t="shared" si="8"/>
        <v>45720</v>
      </c>
    </row>
    <row r="102" spans="1:15" x14ac:dyDescent="0.2">
      <c r="A102" s="8" t="s">
        <v>98</v>
      </c>
      <c r="B102" s="1">
        <v>250</v>
      </c>
      <c r="D102" s="5">
        <v>11</v>
      </c>
      <c r="E102" s="9">
        <v>13</v>
      </c>
      <c r="F102" s="6">
        <v>250</v>
      </c>
      <c r="G102" s="23">
        <v>250</v>
      </c>
      <c r="H102" s="22">
        <v>4343</v>
      </c>
      <c r="I102" s="85">
        <v>3</v>
      </c>
      <c r="J102" s="86">
        <v>15</v>
      </c>
      <c r="K102" s="87">
        <v>500</v>
      </c>
      <c r="L102" s="14">
        <v>7421</v>
      </c>
      <c r="M102" s="17">
        <f t="shared" si="7"/>
        <v>4</v>
      </c>
      <c r="O102" s="14">
        <f t="shared" si="8"/>
        <v>64428</v>
      </c>
    </row>
    <row r="103" spans="1:15" x14ac:dyDescent="0.2">
      <c r="A103" s="8" t="s">
        <v>99</v>
      </c>
      <c r="B103" s="1">
        <v>250</v>
      </c>
      <c r="D103" s="5">
        <v>5</v>
      </c>
      <c r="E103" s="9">
        <v>14</v>
      </c>
      <c r="F103" s="6">
        <v>500</v>
      </c>
      <c r="G103" s="23">
        <v>500</v>
      </c>
      <c r="H103" s="22">
        <v>6488</v>
      </c>
      <c r="I103" s="5"/>
      <c r="K103" s="9">
        <v>500</v>
      </c>
      <c r="L103" s="14">
        <v>6488</v>
      </c>
      <c r="M103" s="17">
        <f t="shared" si="7"/>
        <v>12</v>
      </c>
      <c r="O103" s="14">
        <f t="shared" si="8"/>
        <v>77856</v>
      </c>
    </row>
    <row r="104" spans="1:15" x14ac:dyDescent="0.2">
      <c r="A104" s="8" t="s">
        <v>100</v>
      </c>
      <c r="B104" s="1">
        <v>100</v>
      </c>
      <c r="D104" s="5"/>
      <c r="E104" s="76"/>
      <c r="F104" s="6"/>
      <c r="G104" s="23">
        <v>100</v>
      </c>
      <c r="H104" s="22">
        <v>2224</v>
      </c>
      <c r="I104" s="5"/>
      <c r="K104" s="9">
        <v>100</v>
      </c>
      <c r="L104" s="14">
        <v>2224</v>
      </c>
      <c r="M104" s="17">
        <f t="shared" si="7"/>
        <v>12</v>
      </c>
      <c r="O104" s="14">
        <f t="shared" si="8"/>
        <v>26688</v>
      </c>
    </row>
    <row r="105" spans="1:15" x14ac:dyDescent="0.2">
      <c r="A105" s="8" t="s">
        <v>101</v>
      </c>
      <c r="B105" s="1" t="s">
        <v>120</v>
      </c>
      <c r="D105" s="5"/>
      <c r="E105" s="76"/>
      <c r="F105" s="6"/>
      <c r="G105" s="23">
        <v>2000</v>
      </c>
      <c r="H105" s="22">
        <v>18829</v>
      </c>
      <c r="I105" s="85">
        <v>11</v>
      </c>
      <c r="J105" s="87">
        <v>14</v>
      </c>
      <c r="K105" s="87">
        <v>3000</v>
      </c>
      <c r="L105" s="14">
        <v>24485</v>
      </c>
      <c r="M105" s="17">
        <f t="shared" si="7"/>
        <v>8</v>
      </c>
      <c r="O105" s="14">
        <f t="shared" si="8"/>
        <v>271196</v>
      </c>
    </row>
    <row r="106" spans="1:15" x14ac:dyDescent="0.2">
      <c r="A106" s="8" t="s">
        <v>102</v>
      </c>
      <c r="B106" s="1">
        <v>250</v>
      </c>
      <c r="D106" s="5"/>
      <c r="F106" s="6"/>
      <c r="G106" s="23">
        <v>250</v>
      </c>
      <c r="H106" s="22">
        <v>3810</v>
      </c>
      <c r="I106" s="85">
        <v>10</v>
      </c>
      <c r="J106" s="87">
        <v>14</v>
      </c>
      <c r="K106" s="87">
        <v>500</v>
      </c>
      <c r="L106" s="14">
        <v>6488</v>
      </c>
      <c r="M106" s="17">
        <f t="shared" si="7"/>
        <v>9</v>
      </c>
      <c r="O106" s="14">
        <f t="shared" si="8"/>
        <v>69822</v>
      </c>
    </row>
    <row r="107" spans="1:15" x14ac:dyDescent="0.2">
      <c r="A107" s="8" t="s">
        <v>103</v>
      </c>
      <c r="B107" s="1" t="s">
        <v>121</v>
      </c>
      <c r="D107" s="5">
        <v>2</v>
      </c>
      <c r="E107" s="4">
        <v>14</v>
      </c>
      <c r="F107" s="6">
        <v>10000</v>
      </c>
      <c r="G107" s="5">
        <v>4000</v>
      </c>
      <c r="H107" s="22">
        <v>33343</v>
      </c>
      <c r="I107" s="5"/>
      <c r="K107" s="9">
        <v>10000</v>
      </c>
      <c r="L107" s="14">
        <v>66941</v>
      </c>
      <c r="M107" s="17">
        <f t="shared" si="7"/>
        <v>12</v>
      </c>
      <c r="O107" s="14">
        <f t="shared" si="8"/>
        <v>803292</v>
      </c>
    </row>
    <row r="108" spans="1:15" x14ac:dyDescent="0.2">
      <c r="A108" s="8" t="s">
        <v>104</v>
      </c>
      <c r="B108" s="1">
        <v>250</v>
      </c>
      <c r="D108" s="5"/>
      <c r="F108" s="6"/>
      <c r="G108" s="23">
        <v>250</v>
      </c>
      <c r="H108" s="22">
        <v>3810</v>
      </c>
      <c r="I108" s="85">
        <v>10</v>
      </c>
      <c r="J108" s="87">
        <v>14</v>
      </c>
      <c r="K108" s="87">
        <v>500</v>
      </c>
      <c r="L108" s="14">
        <v>6488</v>
      </c>
      <c r="M108" s="17">
        <f t="shared" si="7"/>
        <v>9</v>
      </c>
      <c r="O108" s="14">
        <f t="shared" si="8"/>
        <v>69822</v>
      </c>
    </row>
    <row r="109" spans="1:15" x14ac:dyDescent="0.2">
      <c r="A109" s="8" t="s">
        <v>105</v>
      </c>
      <c r="B109" s="1">
        <v>250</v>
      </c>
      <c r="D109" s="5"/>
      <c r="E109" s="76"/>
      <c r="F109" s="6"/>
      <c r="G109" s="23">
        <v>250</v>
      </c>
      <c r="H109" s="22">
        <v>3810</v>
      </c>
      <c r="I109" s="85">
        <v>1</v>
      </c>
      <c r="J109" s="86">
        <v>15</v>
      </c>
      <c r="K109" s="87">
        <v>500</v>
      </c>
      <c r="L109" s="14">
        <v>6488</v>
      </c>
      <c r="M109" s="17">
        <f t="shared" si="7"/>
        <v>6</v>
      </c>
      <c r="O109" s="14">
        <f t="shared" si="8"/>
        <v>61788</v>
      </c>
    </row>
    <row r="110" spans="1:15" x14ac:dyDescent="0.2">
      <c r="A110" s="8" t="s">
        <v>106</v>
      </c>
      <c r="B110" s="1">
        <v>250</v>
      </c>
      <c r="D110" s="5">
        <v>12</v>
      </c>
      <c r="E110" s="76">
        <v>13</v>
      </c>
      <c r="F110" s="6">
        <v>500</v>
      </c>
      <c r="G110" s="23">
        <v>500</v>
      </c>
      <c r="H110" s="22">
        <v>6488</v>
      </c>
      <c r="I110" s="85">
        <v>5</v>
      </c>
      <c r="J110" s="86">
        <v>15</v>
      </c>
      <c r="K110" s="87">
        <v>1000</v>
      </c>
      <c r="L110" s="14">
        <v>10035</v>
      </c>
      <c r="M110" s="17">
        <f t="shared" si="7"/>
        <v>2</v>
      </c>
      <c r="O110" s="14">
        <f t="shared" si="8"/>
        <v>84950</v>
      </c>
    </row>
    <row r="111" spans="1:15" x14ac:dyDescent="0.2">
      <c r="A111" s="8" t="s">
        <v>107</v>
      </c>
      <c r="B111" s="1">
        <v>500</v>
      </c>
      <c r="D111" s="5">
        <v>4</v>
      </c>
      <c r="E111" s="76">
        <v>14</v>
      </c>
      <c r="F111" s="6">
        <v>1000</v>
      </c>
      <c r="G111" s="23">
        <v>1000</v>
      </c>
      <c r="H111" s="22">
        <v>11487</v>
      </c>
      <c r="I111" s="5"/>
      <c r="K111" s="9">
        <v>1000</v>
      </c>
      <c r="L111" s="14">
        <v>11487</v>
      </c>
      <c r="M111" s="17">
        <f t="shared" si="7"/>
        <v>12</v>
      </c>
      <c r="O111" s="14">
        <f t="shared" si="8"/>
        <v>137844</v>
      </c>
    </row>
    <row r="112" spans="1:15" x14ac:dyDescent="0.2">
      <c r="A112" s="8" t="s">
        <v>108</v>
      </c>
      <c r="B112" s="1">
        <v>100</v>
      </c>
      <c r="D112" s="5"/>
      <c r="F112" s="6"/>
      <c r="G112" s="23">
        <v>100</v>
      </c>
      <c r="H112" s="22">
        <v>2224</v>
      </c>
      <c r="I112" s="5"/>
      <c r="K112" s="9">
        <v>100</v>
      </c>
      <c r="L112" s="14">
        <v>2224</v>
      </c>
      <c r="M112" s="17">
        <f t="shared" si="7"/>
        <v>12</v>
      </c>
      <c r="O112" s="14">
        <f t="shared" si="8"/>
        <v>26688</v>
      </c>
    </row>
    <row r="113" spans="1:15" x14ac:dyDescent="0.2">
      <c r="A113" s="8" t="s">
        <v>109</v>
      </c>
      <c r="B113" s="1">
        <v>250</v>
      </c>
      <c r="D113" s="5">
        <v>6</v>
      </c>
      <c r="E113" s="4">
        <v>14</v>
      </c>
      <c r="F113" s="6">
        <v>500</v>
      </c>
      <c r="G113" s="23">
        <v>500</v>
      </c>
      <c r="H113" s="22">
        <v>6488</v>
      </c>
      <c r="I113" s="5"/>
      <c r="K113" s="9">
        <v>500</v>
      </c>
      <c r="L113" s="14">
        <v>6488</v>
      </c>
      <c r="M113" s="17">
        <f t="shared" si="7"/>
        <v>12</v>
      </c>
      <c r="O113" s="14">
        <f t="shared" si="8"/>
        <v>77856</v>
      </c>
    </row>
    <row r="114" spans="1:15" x14ac:dyDescent="0.2">
      <c r="A114" s="8" t="s">
        <v>110</v>
      </c>
      <c r="B114" s="1">
        <v>500</v>
      </c>
      <c r="D114" s="5"/>
      <c r="F114" s="6"/>
      <c r="G114" s="23">
        <v>500</v>
      </c>
      <c r="H114" s="22">
        <v>7692</v>
      </c>
      <c r="I114" s="85">
        <v>1</v>
      </c>
      <c r="J114" s="87">
        <v>15</v>
      </c>
      <c r="K114" s="87">
        <v>1000</v>
      </c>
      <c r="L114" s="14">
        <v>12110</v>
      </c>
      <c r="M114" s="17">
        <f t="shared" si="7"/>
        <v>6</v>
      </c>
      <c r="O114" s="14">
        <f t="shared" si="8"/>
        <v>118812</v>
      </c>
    </row>
    <row r="115" spans="1:15" x14ac:dyDescent="0.2">
      <c r="A115" s="8" t="s">
        <v>111</v>
      </c>
      <c r="B115" s="1">
        <v>500</v>
      </c>
      <c r="D115" s="5"/>
      <c r="F115" s="6"/>
      <c r="G115" s="23">
        <v>500</v>
      </c>
      <c r="H115" s="22">
        <v>6488</v>
      </c>
      <c r="I115" s="85">
        <v>10</v>
      </c>
      <c r="J115" s="87">
        <v>14</v>
      </c>
      <c r="K115" s="87">
        <v>1000</v>
      </c>
      <c r="L115" s="14">
        <v>10035</v>
      </c>
      <c r="M115" s="17">
        <f t="shared" si="7"/>
        <v>9</v>
      </c>
      <c r="O115" s="14">
        <f t="shared" si="8"/>
        <v>109779</v>
      </c>
    </row>
    <row r="116" spans="1:15" x14ac:dyDescent="0.2">
      <c r="A116" s="8" t="s">
        <v>112</v>
      </c>
      <c r="B116" s="1" t="s">
        <v>120</v>
      </c>
      <c r="D116" s="5"/>
      <c r="F116" s="6"/>
      <c r="G116" s="23">
        <v>2000</v>
      </c>
      <c r="H116" s="22">
        <v>22088</v>
      </c>
      <c r="I116" s="5"/>
      <c r="K116" s="9">
        <v>2000</v>
      </c>
      <c r="L116" s="14">
        <v>22088</v>
      </c>
      <c r="M116" s="17">
        <f t="shared" si="7"/>
        <v>12</v>
      </c>
      <c r="O116" s="14">
        <f t="shared" si="8"/>
        <v>265056</v>
      </c>
    </row>
    <row r="117" spans="1:15" x14ac:dyDescent="0.2">
      <c r="A117" s="8" t="s">
        <v>113</v>
      </c>
      <c r="B117" s="1">
        <v>250</v>
      </c>
      <c r="D117" s="5"/>
      <c r="F117" s="6"/>
      <c r="G117" s="23">
        <v>250</v>
      </c>
      <c r="H117" s="22">
        <v>4343</v>
      </c>
      <c r="I117" s="85">
        <v>1</v>
      </c>
      <c r="J117" s="87">
        <v>15</v>
      </c>
      <c r="K117" s="87">
        <v>500</v>
      </c>
      <c r="L117" s="14">
        <v>7421</v>
      </c>
      <c r="M117" s="17">
        <f t="shared" si="7"/>
        <v>6</v>
      </c>
      <c r="O117" s="14">
        <f t="shared" si="8"/>
        <v>70584</v>
      </c>
    </row>
    <row r="118" spans="1:15" ht="12" thickBot="1" x14ac:dyDescent="0.25">
      <c r="A118" s="8" t="s">
        <v>114</v>
      </c>
      <c r="B118" s="1">
        <v>100</v>
      </c>
      <c r="D118" s="18">
        <v>11</v>
      </c>
      <c r="E118" s="19">
        <v>13</v>
      </c>
      <c r="F118" s="20">
        <v>250</v>
      </c>
      <c r="G118" s="25">
        <v>250</v>
      </c>
      <c r="H118" s="26">
        <v>3810</v>
      </c>
      <c r="I118" s="18"/>
      <c r="J118" s="19"/>
      <c r="K118" s="19">
        <v>250</v>
      </c>
      <c r="L118" s="27">
        <v>3810</v>
      </c>
      <c r="M118" s="28">
        <f t="shared" si="7"/>
        <v>12</v>
      </c>
      <c r="O118" s="14">
        <f t="shared" si="8"/>
        <v>45720</v>
      </c>
    </row>
    <row r="119" spans="1:15" x14ac:dyDescent="0.2">
      <c r="H119" s="4"/>
      <c r="L119" s="4"/>
    </row>
    <row r="120" spans="1:15" x14ac:dyDescent="0.2">
      <c r="A120" s="7"/>
    </row>
    <row r="121" spans="1:15" x14ac:dyDescent="0.2">
      <c r="A121" s="8"/>
    </row>
    <row r="122" spans="1:15" x14ac:dyDescent="0.2">
      <c r="A122" s="8"/>
    </row>
    <row r="123" spans="1:15" x14ac:dyDescent="0.2">
      <c r="A123" s="8"/>
    </row>
    <row r="124" spans="1:15" x14ac:dyDescent="0.2">
      <c r="A124" s="8"/>
    </row>
    <row r="125" spans="1:15" x14ac:dyDescent="0.2">
      <c r="A125" s="8"/>
    </row>
    <row r="126" spans="1:15" x14ac:dyDescent="0.2">
      <c r="A126" s="8"/>
    </row>
    <row r="127" spans="1:15" x14ac:dyDescent="0.2">
      <c r="A127" s="8"/>
    </row>
    <row r="128" spans="1:15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  <row r="133" spans="1:1" x14ac:dyDescent="0.2">
      <c r="A133" s="8"/>
    </row>
    <row r="134" spans="1:1" x14ac:dyDescent="0.2">
      <c r="A134" s="8"/>
    </row>
    <row r="135" spans="1:1" x14ac:dyDescent="0.2">
      <c r="A135" s="8"/>
    </row>
    <row r="136" spans="1:1" x14ac:dyDescent="0.2">
      <c r="A136" s="8"/>
    </row>
    <row r="137" spans="1:1" x14ac:dyDescent="0.2">
      <c r="A137" s="8"/>
    </row>
    <row r="138" spans="1:1" x14ac:dyDescent="0.2">
      <c r="A138" s="8"/>
    </row>
    <row r="139" spans="1:1" x14ac:dyDescent="0.2">
      <c r="A139" s="8"/>
    </row>
    <row r="140" spans="1:1" x14ac:dyDescent="0.2">
      <c r="A140" s="8"/>
    </row>
    <row r="141" spans="1:1" x14ac:dyDescent="0.2">
      <c r="A141" s="8"/>
    </row>
    <row r="142" spans="1:1" x14ac:dyDescent="0.2">
      <c r="A142" s="8"/>
    </row>
    <row r="143" spans="1:1" x14ac:dyDescent="0.2">
      <c r="A143" s="8"/>
    </row>
    <row r="144" spans="1:1" x14ac:dyDescent="0.2">
      <c r="A144" s="8"/>
    </row>
    <row r="145" spans="1:1" x14ac:dyDescent="0.2">
      <c r="A145" s="8"/>
    </row>
    <row r="146" spans="1:1" x14ac:dyDescent="0.2">
      <c r="A146" s="8"/>
    </row>
    <row r="147" spans="1:1" x14ac:dyDescent="0.2">
      <c r="A147" s="8"/>
    </row>
    <row r="148" spans="1:1" x14ac:dyDescent="0.2">
      <c r="A148" s="8"/>
    </row>
    <row r="149" spans="1:1" x14ac:dyDescent="0.2">
      <c r="A149" s="8"/>
    </row>
    <row r="150" spans="1:1" x14ac:dyDescent="0.2">
      <c r="A150" s="8"/>
    </row>
    <row r="151" spans="1:1" x14ac:dyDescent="0.2">
      <c r="A151" s="8"/>
    </row>
    <row r="152" spans="1:1" x14ac:dyDescent="0.2">
      <c r="A152" s="8"/>
    </row>
    <row r="153" spans="1:1" x14ac:dyDescent="0.2">
      <c r="A153" s="8"/>
    </row>
    <row r="154" spans="1:1" x14ac:dyDescent="0.2">
      <c r="A154" s="8"/>
    </row>
    <row r="155" spans="1:1" x14ac:dyDescent="0.2">
      <c r="A155" s="8"/>
    </row>
    <row r="156" spans="1:1" x14ac:dyDescent="0.2">
      <c r="A156" s="8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  <row r="168" spans="1:1" x14ac:dyDescent="0.2">
      <c r="A168" s="8"/>
    </row>
    <row r="169" spans="1:1" x14ac:dyDescent="0.2">
      <c r="A169" s="8"/>
    </row>
    <row r="170" spans="1:1" x14ac:dyDescent="0.2">
      <c r="A170" s="8"/>
    </row>
    <row r="171" spans="1:1" x14ac:dyDescent="0.2">
      <c r="A171" s="8"/>
    </row>
    <row r="172" spans="1:1" x14ac:dyDescent="0.2">
      <c r="A172" s="8"/>
    </row>
    <row r="173" spans="1:1" x14ac:dyDescent="0.2">
      <c r="A173" s="8"/>
    </row>
    <row r="174" spans="1:1" x14ac:dyDescent="0.2">
      <c r="A174" s="8"/>
    </row>
    <row r="175" spans="1:1" x14ac:dyDescent="0.2">
      <c r="A175" s="8"/>
    </row>
    <row r="176" spans="1:1" x14ac:dyDescent="0.2">
      <c r="A176" s="8"/>
    </row>
    <row r="177" spans="1:1" x14ac:dyDescent="0.2">
      <c r="A177" s="8"/>
    </row>
    <row r="178" spans="1:1" x14ac:dyDescent="0.2">
      <c r="A178" s="8"/>
    </row>
    <row r="179" spans="1:1" x14ac:dyDescent="0.2">
      <c r="A179" s="8"/>
    </row>
    <row r="180" spans="1:1" x14ac:dyDescent="0.2">
      <c r="A180" s="8"/>
    </row>
    <row r="181" spans="1:1" x14ac:dyDescent="0.2">
      <c r="A181" s="8"/>
    </row>
    <row r="182" spans="1:1" x14ac:dyDescent="0.2">
      <c r="A182" s="8"/>
    </row>
    <row r="183" spans="1:1" x14ac:dyDescent="0.2">
      <c r="A183" s="8"/>
    </row>
    <row r="184" spans="1:1" x14ac:dyDescent="0.2">
      <c r="A184" s="8"/>
    </row>
    <row r="185" spans="1:1" x14ac:dyDescent="0.2">
      <c r="A185" s="8"/>
    </row>
    <row r="186" spans="1:1" x14ac:dyDescent="0.2">
      <c r="A186" s="8"/>
    </row>
    <row r="187" spans="1:1" x14ac:dyDescent="0.2">
      <c r="A187" s="8"/>
    </row>
    <row r="188" spans="1:1" x14ac:dyDescent="0.2">
      <c r="A188" s="8"/>
    </row>
    <row r="189" spans="1:1" x14ac:dyDescent="0.2">
      <c r="A189" s="8"/>
    </row>
    <row r="190" spans="1:1" x14ac:dyDescent="0.2">
      <c r="A190" s="8"/>
    </row>
    <row r="191" spans="1:1" x14ac:dyDescent="0.2">
      <c r="A191" s="8"/>
    </row>
    <row r="192" spans="1:1" x14ac:dyDescent="0.2">
      <c r="A192" s="8"/>
    </row>
    <row r="193" spans="1:1" x14ac:dyDescent="0.2">
      <c r="A193" s="8"/>
    </row>
    <row r="194" spans="1:1" x14ac:dyDescent="0.2">
      <c r="A194" s="8"/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  <row r="198" spans="1:1" x14ac:dyDescent="0.2">
      <c r="A198" s="8"/>
    </row>
    <row r="199" spans="1:1" x14ac:dyDescent="0.2">
      <c r="A199" s="8"/>
    </row>
    <row r="200" spans="1:1" x14ac:dyDescent="0.2">
      <c r="A200" s="8"/>
    </row>
    <row r="201" spans="1:1" x14ac:dyDescent="0.2">
      <c r="A201" s="8"/>
    </row>
    <row r="202" spans="1:1" x14ac:dyDescent="0.2">
      <c r="A202" s="8"/>
    </row>
    <row r="203" spans="1:1" x14ac:dyDescent="0.2">
      <c r="A203" s="8"/>
    </row>
    <row r="204" spans="1:1" x14ac:dyDescent="0.2">
      <c r="A204" s="8"/>
    </row>
    <row r="205" spans="1:1" x14ac:dyDescent="0.2">
      <c r="A205" s="8"/>
    </row>
    <row r="206" spans="1:1" x14ac:dyDescent="0.2">
      <c r="A206" s="8"/>
    </row>
    <row r="207" spans="1:1" x14ac:dyDescent="0.2">
      <c r="A207" s="8"/>
    </row>
    <row r="208" spans="1:1" x14ac:dyDescent="0.2">
      <c r="A208" s="8"/>
    </row>
    <row r="209" spans="1:1" x14ac:dyDescent="0.2">
      <c r="A209" s="8"/>
    </row>
    <row r="210" spans="1:1" x14ac:dyDescent="0.2">
      <c r="A210" s="8"/>
    </row>
    <row r="211" spans="1:1" x14ac:dyDescent="0.2">
      <c r="A211" s="8"/>
    </row>
    <row r="212" spans="1:1" x14ac:dyDescent="0.2">
      <c r="A212" s="8"/>
    </row>
    <row r="213" spans="1:1" x14ac:dyDescent="0.2">
      <c r="A213" s="8"/>
    </row>
    <row r="214" spans="1:1" x14ac:dyDescent="0.2">
      <c r="A214" s="8"/>
    </row>
    <row r="215" spans="1:1" x14ac:dyDescent="0.2">
      <c r="A215" s="8"/>
    </row>
    <row r="216" spans="1:1" x14ac:dyDescent="0.2">
      <c r="A216" s="8"/>
    </row>
    <row r="217" spans="1:1" x14ac:dyDescent="0.2">
      <c r="A217" s="8"/>
    </row>
    <row r="218" spans="1:1" x14ac:dyDescent="0.2">
      <c r="A218" s="8"/>
    </row>
    <row r="219" spans="1:1" x14ac:dyDescent="0.2">
      <c r="A219" s="8"/>
    </row>
    <row r="220" spans="1:1" x14ac:dyDescent="0.2">
      <c r="A220" s="8"/>
    </row>
    <row r="221" spans="1:1" x14ac:dyDescent="0.2">
      <c r="A221" s="8"/>
    </row>
    <row r="222" spans="1:1" x14ac:dyDescent="0.2">
      <c r="A222" s="8"/>
    </row>
    <row r="223" spans="1:1" x14ac:dyDescent="0.2">
      <c r="A223" s="8"/>
    </row>
    <row r="224" spans="1:1" x14ac:dyDescent="0.2">
      <c r="A224" s="8"/>
    </row>
    <row r="225" spans="1:1" x14ac:dyDescent="0.2">
      <c r="A225" s="8"/>
    </row>
    <row r="226" spans="1:1" x14ac:dyDescent="0.2">
      <c r="A226" s="8"/>
    </row>
    <row r="227" spans="1:1" x14ac:dyDescent="0.2">
      <c r="A227" s="8"/>
    </row>
    <row r="228" spans="1:1" x14ac:dyDescent="0.2">
      <c r="A228" s="8"/>
    </row>
    <row r="229" spans="1:1" x14ac:dyDescent="0.2">
      <c r="A229" s="8"/>
    </row>
    <row r="230" spans="1:1" x14ac:dyDescent="0.2">
      <c r="A230" s="8"/>
    </row>
    <row r="231" spans="1:1" x14ac:dyDescent="0.2">
      <c r="A231" s="8"/>
    </row>
    <row r="232" spans="1:1" x14ac:dyDescent="0.2">
      <c r="A232" s="8"/>
    </row>
    <row r="233" spans="1:1" x14ac:dyDescent="0.2">
      <c r="A233" s="8"/>
    </row>
    <row r="234" spans="1:1" x14ac:dyDescent="0.2">
      <c r="A234" s="8"/>
    </row>
    <row r="235" spans="1:1" x14ac:dyDescent="0.2">
      <c r="A235" s="8"/>
    </row>
    <row r="236" spans="1:1" x14ac:dyDescent="0.2">
      <c r="A236" s="8"/>
    </row>
    <row r="237" spans="1:1" x14ac:dyDescent="0.2">
      <c r="A237" s="8"/>
    </row>
    <row r="238" spans="1:1" x14ac:dyDescent="0.2">
      <c r="A238" s="8"/>
    </row>
    <row r="239" spans="1:1" x14ac:dyDescent="0.2">
      <c r="A239" s="8"/>
    </row>
    <row r="240" spans="1:1" x14ac:dyDescent="0.2">
      <c r="A240" s="8"/>
    </row>
    <row r="241" spans="1:1" x14ac:dyDescent="0.2">
      <c r="A241" s="8"/>
    </row>
    <row r="242" spans="1:1" x14ac:dyDescent="0.2">
      <c r="A242" s="8"/>
    </row>
    <row r="243" spans="1:1" x14ac:dyDescent="0.2">
      <c r="A243" s="8"/>
    </row>
    <row r="244" spans="1:1" x14ac:dyDescent="0.2">
      <c r="A244" s="8"/>
    </row>
    <row r="245" spans="1:1" x14ac:dyDescent="0.2">
      <c r="A245" s="8"/>
    </row>
    <row r="246" spans="1:1" x14ac:dyDescent="0.2">
      <c r="A246" s="8"/>
    </row>
    <row r="247" spans="1:1" x14ac:dyDescent="0.2">
      <c r="A247" s="8"/>
    </row>
    <row r="248" spans="1:1" x14ac:dyDescent="0.2">
      <c r="A248" s="8"/>
    </row>
    <row r="249" spans="1:1" x14ac:dyDescent="0.2">
      <c r="A249" s="8"/>
    </row>
    <row r="250" spans="1:1" x14ac:dyDescent="0.2">
      <c r="A250" s="8"/>
    </row>
    <row r="251" spans="1:1" x14ac:dyDescent="0.2">
      <c r="A251" s="8"/>
    </row>
    <row r="252" spans="1:1" x14ac:dyDescent="0.2">
      <c r="A252" s="8"/>
    </row>
    <row r="253" spans="1:1" x14ac:dyDescent="0.2">
      <c r="A253" s="8"/>
    </row>
    <row r="254" spans="1:1" x14ac:dyDescent="0.2">
      <c r="A254" s="8"/>
    </row>
    <row r="255" spans="1:1" x14ac:dyDescent="0.2">
      <c r="A255" s="8"/>
    </row>
    <row r="256" spans="1:1" x14ac:dyDescent="0.2">
      <c r="A256" s="8"/>
    </row>
    <row r="257" spans="1:1" x14ac:dyDescent="0.2">
      <c r="A257" s="8"/>
    </row>
    <row r="258" spans="1:1" x14ac:dyDescent="0.2">
      <c r="A258" s="8"/>
    </row>
    <row r="259" spans="1:1" x14ac:dyDescent="0.2">
      <c r="A259" s="8"/>
    </row>
    <row r="260" spans="1:1" x14ac:dyDescent="0.2">
      <c r="A260" s="8"/>
    </row>
    <row r="261" spans="1:1" x14ac:dyDescent="0.2">
      <c r="A261" s="8"/>
    </row>
    <row r="262" spans="1:1" x14ac:dyDescent="0.2">
      <c r="A262" s="8"/>
    </row>
    <row r="263" spans="1:1" x14ac:dyDescent="0.2">
      <c r="A263" s="8"/>
    </row>
    <row r="264" spans="1:1" x14ac:dyDescent="0.2">
      <c r="A264" s="8"/>
    </row>
    <row r="265" spans="1:1" x14ac:dyDescent="0.2">
      <c r="A265" s="8"/>
    </row>
    <row r="266" spans="1:1" x14ac:dyDescent="0.2">
      <c r="A266" s="8"/>
    </row>
    <row r="267" spans="1:1" x14ac:dyDescent="0.2">
      <c r="A267" s="8"/>
    </row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  <row r="274" spans="1:1" x14ac:dyDescent="0.2">
      <c r="A274" s="8"/>
    </row>
    <row r="275" spans="1:1" x14ac:dyDescent="0.2">
      <c r="A275" s="8"/>
    </row>
    <row r="276" spans="1:1" x14ac:dyDescent="0.2">
      <c r="A276" s="8"/>
    </row>
    <row r="277" spans="1:1" x14ac:dyDescent="0.2">
      <c r="A277" s="8"/>
    </row>
    <row r="278" spans="1:1" x14ac:dyDescent="0.2">
      <c r="A278" s="8"/>
    </row>
    <row r="279" spans="1:1" x14ac:dyDescent="0.2">
      <c r="A279" s="8"/>
    </row>
    <row r="280" spans="1:1" x14ac:dyDescent="0.2">
      <c r="A280" s="8"/>
    </row>
    <row r="281" spans="1:1" x14ac:dyDescent="0.2">
      <c r="A281" s="8"/>
    </row>
    <row r="282" spans="1:1" x14ac:dyDescent="0.2">
      <c r="A282" s="8"/>
    </row>
    <row r="283" spans="1:1" x14ac:dyDescent="0.2">
      <c r="A283" s="8"/>
    </row>
    <row r="284" spans="1:1" x14ac:dyDescent="0.2">
      <c r="A284" s="8"/>
    </row>
    <row r="285" spans="1:1" x14ac:dyDescent="0.2">
      <c r="A285" s="8"/>
    </row>
    <row r="286" spans="1:1" x14ac:dyDescent="0.2">
      <c r="A286" s="8"/>
    </row>
    <row r="287" spans="1:1" x14ac:dyDescent="0.2">
      <c r="A287" s="8"/>
    </row>
    <row r="288" spans="1:1" x14ac:dyDescent="0.2">
      <c r="A288" s="8"/>
    </row>
    <row r="289" spans="1:1" x14ac:dyDescent="0.2">
      <c r="A289" s="8"/>
    </row>
    <row r="290" spans="1:1" x14ac:dyDescent="0.2">
      <c r="A290" s="8"/>
    </row>
    <row r="291" spans="1:1" x14ac:dyDescent="0.2">
      <c r="A291" s="8"/>
    </row>
    <row r="292" spans="1:1" x14ac:dyDescent="0.2">
      <c r="A292" s="8"/>
    </row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8"/>
    </row>
    <row r="302" spans="1:1" x14ac:dyDescent="0.2">
      <c r="A302" s="8"/>
    </row>
    <row r="303" spans="1:1" x14ac:dyDescent="0.2">
      <c r="A303" s="8"/>
    </row>
    <row r="304" spans="1:1" x14ac:dyDescent="0.2">
      <c r="A304" s="8"/>
    </row>
    <row r="305" spans="1:1" x14ac:dyDescent="0.2">
      <c r="A305" s="8"/>
    </row>
    <row r="306" spans="1:1" x14ac:dyDescent="0.2">
      <c r="A306" s="8"/>
    </row>
    <row r="307" spans="1:1" x14ac:dyDescent="0.2">
      <c r="A307" s="8"/>
    </row>
    <row r="308" spans="1:1" x14ac:dyDescent="0.2">
      <c r="A308" s="8"/>
    </row>
    <row r="309" spans="1:1" x14ac:dyDescent="0.2">
      <c r="A309" s="8"/>
    </row>
    <row r="310" spans="1:1" x14ac:dyDescent="0.2">
      <c r="A310" s="8"/>
    </row>
    <row r="311" spans="1:1" x14ac:dyDescent="0.2">
      <c r="A311" s="8"/>
    </row>
    <row r="312" spans="1:1" x14ac:dyDescent="0.2">
      <c r="A312" s="8"/>
    </row>
    <row r="313" spans="1:1" x14ac:dyDescent="0.2">
      <c r="A313" s="8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  <row r="341" spans="1:1" x14ac:dyDescent="0.2">
      <c r="A341" s="8"/>
    </row>
    <row r="342" spans="1:1" x14ac:dyDescent="0.2">
      <c r="A342" s="8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</sheetData>
  <mergeCells count="3">
    <mergeCell ref="D1:F1"/>
    <mergeCell ref="I1:K1"/>
    <mergeCell ref="G1:H1"/>
  </mergeCells>
  <phoneticPr fontId="1" type="noConversion"/>
  <pageMargins left="0.25" right="0.25" top="0.25" bottom="0.25" header="0" footer="0"/>
  <pageSetup scale="96" fitToHeight="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152"/>
  <sheetViews>
    <sheetView zoomScale="150" zoomScaleNormal="150" zoomScalePageLayoutView="150" workbookViewId="0">
      <selection activeCell="F2" sqref="F2:H2"/>
    </sheetView>
  </sheetViews>
  <sheetFormatPr defaultColWidth="11" defaultRowHeight="11.25" x14ac:dyDescent="0.2"/>
  <cols>
    <col min="1" max="1" width="11" style="76"/>
    <col min="2" max="2" width="42.33203125" style="9" bestFit="1" customWidth="1"/>
    <col min="3" max="3" width="3.1640625" style="76" customWidth="1"/>
    <col min="4" max="4" width="7.33203125" style="76" customWidth="1"/>
    <col min="5" max="5" width="10.83203125" style="53" customWidth="1"/>
    <col min="6" max="6" width="3.83203125" style="76" bestFit="1" customWidth="1"/>
    <col min="7" max="7" width="3.6640625" style="76" bestFit="1" customWidth="1"/>
    <col min="8" max="8" width="6.83203125" style="76" customWidth="1"/>
    <col min="9" max="9" width="14.1640625" style="14" bestFit="1" customWidth="1"/>
    <col min="10" max="10" width="6" style="76" bestFit="1" customWidth="1"/>
    <col min="11" max="11" width="4" style="76" customWidth="1"/>
    <col min="12" max="12" width="12.33203125" style="84" bestFit="1" customWidth="1"/>
    <col min="13" max="16384" width="11" style="76"/>
  </cols>
  <sheetData>
    <row r="1" spans="2:12" x14ac:dyDescent="0.2">
      <c r="C1" s="1"/>
      <c r="E1" s="76"/>
      <c r="F1" s="92" t="s">
        <v>116</v>
      </c>
      <c r="G1" s="92"/>
      <c r="H1" s="92"/>
      <c r="I1" s="12"/>
      <c r="J1" s="1"/>
      <c r="L1" s="83" t="s">
        <v>127</v>
      </c>
    </row>
    <row r="2" spans="2:12" x14ac:dyDescent="0.2">
      <c r="C2" s="1"/>
      <c r="D2" s="92" t="s">
        <v>128</v>
      </c>
      <c r="E2" s="92"/>
      <c r="F2" s="93" t="s">
        <v>309</v>
      </c>
      <c r="G2" s="93"/>
      <c r="H2" s="93"/>
      <c r="I2" s="12" t="s">
        <v>125</v>
      </c>
      <c r="J2" s="1" t="s">
        <v>126</v>
      </c>
    </row>
    <row r="3" spans="2:12" s="56" customFormat="1" x14ac:dyDescent="0.2">
      <c r="B3" s="54"/>
      <c r="C3" s="55"/>
      <c r="D3" s="1" t="s">
        <v>122</v>
      </c>
      <c r="E3" s="77" t="s">
        <v>125</v>
      </c>
      <c r="F3" s="1" t="s">
        <v>123</v>
      </c>
      <c r="G3" s="1" t="s">
        <v>124</v>
      </c>
      <c r="H3" s="1" t="s">
        <v>122</v>
      </c>
      <c r="I3" s="57">
        <f>SUM(I4:I105)</f>
        <v>179192</v>
      </c>
      <c r="J3" s="57"/>
      <c r="K3" s="57"/>
      <c r="L3" s="57">
        <f>SUM(L4:L105)</f>
        <v>1867194</v>
      </c>
    </row>
    <row r="4" spans="2:12" x14ac:dyDescent="0.2">
      <c r="B4" s="79" t="s">
        <v>271</v>
      </c>
      <c r="D4" s="76">
        <v>50</v>
      </c>
      <c r="H4" s="32">
        <v>50</v>
      </c>
      <c r="I4" s="80">
        <v>1460</v>
      </c>
      <c r="J4" s="9">
        <f t="shared" ref="J4:J35" si="0">IF(F4=0,12,IF(F4&lt;=6, 7-F4,19-F4))</f>
        <v>12</v>
      </c>
      <c r="L4" s="80">
        <f t="shared" ref="L4:L35" si="1">I4*J4+(E4*(ABS(J4-12)))</f>
        <v>17520</v>
      </c>
    </row>
    <row r="5" spans="2:12" x14ac:dyDescent="0.2">
      <c r="B5" s="45" t="s">
        <v>134</v>
      </c>
      <c r="D5" s="45">
        <v>50</v>
      </c>
      <c r="E5" s="78">
        <v>1460</v>
      </c>
      <c r="F5" s="45"/>
      <c r="G5" s="45"/>
      <c r="H5" s="45">
        <v>50</v>
      </c>
      <c r="I5" s="82">
        <v>1460</v>
      </c>
      <c r="J5" s="9">
        <f t="shared" si="0"/>
        <v>12</v>
      </c>
      <c r="L5" s="80">
        <f t="shared" si="1"/>
        <v>17520</v>
      </c>
    </row>
    <row r="6" spans="2:12" x14ac:dyDescent="0.2">
      <c r="B6" s="79" t="s">
        <v>272</v>
      </c>
      <c r="D6" s="76">
        <v>50</v>
      </c>
      <c r="H6" s="32">
        <v>50</v>
      </c>
      <c r="I6" s="80">
        <v>1461</v>
      </c>
      <c r="J6" s="9">
        <f t="shared" si="0"/>
        <v>12</v>
      </c>
      <c r="L6" s="80">
        <f t="shared" si="1"/>
        <v>17532</v>
      </c>
    </row>
    <row r="7" spans="2:12" x14ac:dyDescent="0.2">
      <c r="B7" s="45" t="s">
        <v>136</v>
      </c>
      <c r="D7" s="45">
        <v>50</v>
      </c>
      <c r="E7" s="78">
        <v>1461</v>
      </c>
      <c r="F7" s="45"/>
      <c r="G7" s="45"/>
      <c r="H7" s="45">
        <v>50</v>
      </c>
      <c r="I7" s="82">
        <v>1461</v>
      </c>
      <c r="J7" s="9">
        <f t="shared" si="0"/>
        <v>12</v>
      </c>
      <c r="L7" s="80">
        <f t="shared" si="1"/>
        <v>17532</v>
      </c>
    </row>
    <row r="8" spans="2:12" x14ac:dyDescent="0.2">
      <c r="B8" s="45" t="s">
        <v>138</v>
      </c>
      <c r="D8" s="45">
        <v>10</v>
      </c>
      <c r="E8" s="78">
        <v>1047</v>
      </c>
      <c r="F8" s="88">
        <v>12</v>
      </c>
      <c r="G8" s="88">
        <v>14</v>
      </c>
      <c r="H8" s="88">
        <v>20</v>
      </c>
      <c r="I8" s="82">
        <v>1047</v>
      </c>
      <c r="J8" s="9">
        <f t="shared" si="0"/>
        <v>7</v>
      </c>
      <c r="L8" s="80">
        <f t="shared" si="1"/>
        <v>12564</v>
      </c>
    </row>
    <row r="9" spans="2:12" x14ac:dyDescent="0.2">
      <c r="B9" s="45" t="s">
        <v>140</v>
      </c>
      <c r="D9" s="45">
        <v>10</v>
      </c>
      <c r="E9" s="78">
        <v>750</v>
      </c>
      <c r="F9" s="88">
        <v>4</v>
      </c>
      <c r="G9" s="88">
        <v>15</v>
      </c>
      <c r="H9" s="88">
        <v>50</v>
      </c>
      <c r="I9" s="82">
        <v>1430</v>
      </c>
      <c r="J9" s="9">
        <f t="shared" si="0"/>
        <v>3</v>
      </c>
      <c r="L9" s="80">
        <f t="shared" si="1"/>
        <v>11040</v>
      </c>
    </row>
    <row r="10" spans="2:12" x14ac:dyDescent="0.2">
      <c r="B10" s="45" t="s">
        <v>142</v>
      </c>
      <c r="D10" s="45">
        <v>20</v>
      </c>
      <c r="E10" s="78">
        <v>1071</v>
      </c>
      <c r="F10" s="88">
        <v>4</v>
      </c>
      <c r="G10" s="88">
        <v>15</v>
      </c>
      <c r="H10" s="88">
        <v>100</v>
      </c>
      <c r="I10" s="82">
        <v>2515</v>
      </c>
      <c r="J10" s="9">
        <f t="shared" si="0"/>
        <v>3</v>
      </c>
      <c r="L10" s="80">
        <f t="shared" si="1"/>
        <v>17184</v>
      </c>
    </row>
    <row r="11" spans="2:12" x14ac:dyDescent="0.2">
      <c r="B11" s="45" t="s">
        <v>144</v>
      </c>
      <c r="D11" s="45">
        <v>10</v>
      </c>
      <c r="E11" s="78">
        <v>852</v>
      </c>
      <c r="F11" s="88">
        <v>12</v>
      </c>
      <c r="G11" s="88">
        <v>14</v>
      </c>
      <c r="H11" s="88">
        <v>50</v>
      </c>
      <c r="I11" s="82">
        <v>1461</v>
      </c>
      <c r="J11" s="9">
        <f t="shared" si="0"/>
        <v>7</v>
      </c>
      <c r="L11" s="80">
        <f t="shared" si="1"/>
        <v>14487</v>
      </c>
    </row>
    <row r="12" spans="2:12" x14ac:dyDescent="0.2">
      <c r="B12" s="79" t="s">
        <v>273</v>
      </c>
      <c r="D12" s="32">
        <v>50</v>
      </c>
      <c r="H12" s="32">
        <v>50</v>
      </c>
      <c r="I12" s="80">
        <v>1460</v>
      </c>
      <c r="J12" s="9">
        <f t="shared" si="0"/>
        <v>12</v>
      </c>
      <c r="L12" s="80">
        <f t="shared" si="1"/>
        <v>17520</v>
      </c>
    </row>
    <row r="13" spans="2:12" x14ac:dyDescent="0.2">
      <c r="B13" s="79" t="s">
        <v>274</v>
      </c>
      <c r="D13" s="32">
        <v>50</v>
      </c>
      <c r="H13" s="32">
        <v>50</v>
      </c>
      <c r="I13" s="80">
        <v>1430</v>
      </c>
      <c r="J13" s="9">
        <f t="shared" si="0"/>
        <v>12</v>
      </c>
      <c r="L13" s="80">
        <f t="shared" si="1"/>
        <v>17160</v>
      </c>
    </row>
    <row r="14" spans="2:12" x14ac:dyDescent="0.2">
      <c r="B14" s="45" t="s">
        <v>146</v>
      </c>
      <c r="D14" s="45">
        <v>50</v>
      </c>
      <c r="E14" s="78">
        <v>1460</v>
      </c>
      <c r="F14" s="88">
        <v>6</v>
      </c>
      <c r="G14" s="88">
        <v>15</v>
      </c>
      <c r="H14" s="88">
        <v>100</v>
      </c>
      <c r="I14" s="82">
        <v>2456</v>
      </c>
      <c r="J14" s="9">
        <f t="shared" si="0"/>
        <v>1</v>
      </c>
      <c r="L14" s="80">
        <f t="shared" si="1"/>
        <v>18516</v>
      </c>
    </row>
    <row r="15" spans="2:12" x14ac:dyDescent="0.2">
      <c r="B15" s="79" t="s">
        <v>275</v>
      </c>
      <c r="D15" s="32">
        <v>50</v>
      </c>
      <c r="H15" s="32">
        <v>50</v>
      </c>
      <c r="I15" s="80">
        <v>1460</v>
      </c>
      <c r="J15" s="9">
        <f t="shared" si="0"/>
        <v>12</v>
      </c>
      <c r="L15" s="80">
        <f t="shared" si="1"/>
        <v>17520</v>
      </c>
    </row>
    <row r="16" spans="2:12" x14ac:dyDescent="0.2">
      <c r="B16" s="45" t="s">
        <v>148</v>
      </c>
      <c r="D16" s="45">
        <v>10</v>
      </c>
      <c r="E16" s="78">
        <v>750</v>
      </c>
      <c r="F16" s="45"/>
      <c r="G16" s="45"/>
      <c r="H16" s="45">
        <v>50</v>
      </c>
      <c r="I16" s="82">
        <v>1430</v>
      </c>
      <c r="J16" s="9">
        <f t="shared" si="0"/>
        <v>12</v>
      </c>
      <c r="L16" s="80">
        <f t="shared" si="1"/>
        <v>17160</v>
      </c>
    </row>
    <row r="17" spans="2:12" x14ac:dyDescent="0.2">
      <c r="B17" s="79" t="s">
        <v>276</v>
      </c>
      <c r="D17" s="32">
        <v>50</v>
      </c>
      <c r="H17" s="32">
        <v>50</v>
      </c>
      <c r="I17" s="80">
        <v>1461</v>
      </c>
      <c r="J17" s="9">
        <f t="shared" si="0"/>
        <v>12</v>
      </c>
      <c r="L17" s="80">
        <f t="shared" si="1"/>
        <v>17532</v>
      </c>
    </row>
    <row r="18" spans="2:12" x14ac:dyDescent="0.2">
      <c r="B18" s="79" t="s">
        <v>277</v>
      </c>
      <c r="D18" s="32">
        <v>50</v>
      </c>
      <c r="H18" s="32">
        <v>50</v>
      </c>
      <c r="I18" s="80">
        <v>1461</v>
      </c>
      <c r="J18" s="9">
        <f t="shared" si="0"/>
        <v>12</v>
      </c>
      <c r="L18" s="80">
        <f t="shared" si="1"/>
        <v>17532</v>
      </c>
    </row>
    <row r="19" spans="2:12" x14ac:dyDescent="0.2">
      <c r="B19" s="45" t="s">
        <v>150</v>
      </c>
      <c r="D19" s="45">
        <v>10</v>
      </c>
      <c r="E19" s="78">
        <v>801</v>
      </c>
      <c r="F19" s="88">
        <v>6</v>
      </c>
      <c r="G19" s="88">
        <v>15</v>
      </c>
      <c r="H19" s="88">
        <v>50</v>
      </c>
      <c r="I19" s="82">
        <v>1460</v>
      </c>
      <c r="J19" s="9">
        <f t="shared" si="0"/>
        <v>1</v>
      </c>
      <c r="L19" s="80">
        <f t="shared" si="1"/>
        <v>10271</v>
      </c>
    </row>
    <row r="20" spans="2:12" x14ac:dyDescent="0.2">
      <c r="B20" s="79" t="s">
        <v>278</v>
      </c>
      <c r="D20" s="32">
        <v>50</v>
      </c>
      <c r="H20" s="32">
        <v>50</v>
      </c>
      <c r="I20" s="80">
        <v>1430</v>
      </c>
      <c r="J20" s="9">
        <f t="shared" si="0"/>
        <v>12</v>
      </c>
      <c r="L20" s="80">
        <f t="shared" si="1"/>
        <v>17160</v>
      </c>
    </row>
    <row r="21" spans="2:12" x14ac:dyDescent="0.2">
      <c r="B21" s="45" t="s">
        <v>152</v>
      </c>
      <c r="D21" s="45">
        <v>10</v>
      </c>
      <c r="E21" s="78">
        <v>750</v>
      </c>
      <c r="F21" s="88">
        <v>11</v>
      </c>
      <c r="G21" s="88">
        <v>14</v>
      </c>
      <c r="H21" s="88">
        <v>20</v>
      </c>
      <c r="I21" s="82">
        <v>920</v>
      </c>
      <c r="J21" s="9">
        <f t="shared" si="0"/>
        <v>8</v>
      </c>
      <c r="L21" s="80">
        <f t="shared" si="1"/>
        <v>10360</v>
      </c>
    </row>
    <row r="22" spans="2:12" x14ac:dyDescent="0.2">
      <c r="B22" s="45" t="s">
        <v>154</v>
      </c>
      <c r="D22" s="45">
        <v>10</v>
      </c>
      <c r="E22" s="78">
        <v>750</v>
      </c>
      <c r="F22" s="88">
        <v>10</v>
      </c>
      <c r="G22" s="88">
        <v>14</v>
      </c>
      <c r="H22" s="88">
        <v>20</v>
      </c>
      <c r="I22" s="82">
        <v>920</v>
      </c>
      <c r="J22" s="9">
        <f t="shared" si="0"/>
        <v>9</v>
      </c>
      <c r="L22" s="80">
        <f t="shared" si="1"/>
        <v>10530</v>
      </c>
    </row>
    <row r="23" spans="2:12" x14ac:dyDescent="0.2">
      <c r="B23" s="79" t="s">
        <v>279</v>
      </c>
      <c r="D23" s="32">
        <v>50</v>
      </c>
      <c r="H23" s="32">
        <v>50</v>
      </c>
      <c r="I23" s="80">
        <v>1430</v>
      </c>
      <c r="J23" s="9">
        <f t="shared" si="0"/>
        <v>12</v>
      </c>
      <c r="L23" s="80">
        <f t="shared" si="1"/>
        <v>17160</v>
      </c>
    </row>
    <row r="24" spans="2:12" x14ac:dyDescent="0.2">
      <c r="B24" s="45" t="s">
        <v>156</v>
      </c>
      <c r="D24" s="45">
        <v>10</v>
      </c>
      <c r="E24" s="78">
        <v>750</v>
      </c>
      <c r="F24" s="45"/>
      <c r="G24" s="45"/>
      <c r="H24" s="45">
        <v>50</v>
      </c>
      <c r="I24" s="82">
        <v>1430</v>
      </c>
      <c r="J24" s="9">
        <f t="shared" si="0"/>
        <v>12</v>
      </c>
      <c r="L24" s="80">
        <f t="shared" si="1"/>
        <v>17160</v>
      </c>
    </row>
    <row r="25" spans="2:12" x14ac:dyDescent="0.2">
      <c r="B25" s="45" t="s">
        <v>158</v>
      </c>
      <c r="D25" s="45">
        <v>100</v>
      </c>
      <c r="E25" s="78">
        <v>2515</v>
      </c>
      <c r="F25" s="45"/>
      <c r="G25" s="45"/>
      <c r="H25" s="45">
        <v>100</v>
      </c>
      <c r="I25" s="82">
        <v>2515</v>
      </c>
      <c r="J25" s="9">
        <f t="shared" si="0"/>
        <v>12</v>
      </c>
      <c r="L25" s="80">
        <f t="shared" si="1"/>
        <v>30180</v>
      </c>
    </row>
    <row r="26" spans="2:12" x14ac:dyDescent="0.2">
      <c r="B26" s="45" t="s">
        <v>160</v>
      </c>
      <c r="D26" s="45">
        <v>10</v>
      </c>
      <c r="E26" s="78">
        <v>852</v>
      </c>
      <c r="F26" s="88">
        <v>4</v>
      </c>
      <c r="G26" s="88">
        <v>15</v>
      </c>
      <c r="H26" s="88">
        <v>50</v>
      </c>
      <c r="I26" s="82">
        <v>1461</v>
      </c>
      <c r="J26" s="9">
        <f t="shared" si="0"/>
        <v>3</v>
      </c>
      <c r="L26" s="80">
        <f t="shared" si="1"/>
        <v>12051</v>
      </c>
    </row>
    <row r="27" spans="2:12" x14ac:dyDescent="0.2">
      <c r="B27" s="45" t="s">
        <v>162</v>
      </c>
      <c r="D27" s="45">
        <v>20</v>
      </c>
      <c r="E27" s="78">
        <v>920</v>
      </c>
      <c r="F27" s="88">
        <v>1</v>
      </c>
      <c r="G27" s="88">
        <v>15</v>
      </c>
      <c r="H27" s="88">
        <v>250</v>
      </c>
      <c r="I27" s="82">
        <v>4292</v>
      </c>
      <c r="J27" s="9">
        <f t="shared" si="0"/>
        <v>6</v>
      </c>
      <c r="L27" s="80">
        <f t="shared" si="1"/>
        <v>31272</v>
      </c>
    </row>
    <row r="28" spans="2:12" x14ac:dyDescent="0.2">
      <c r="B28" s="79" t="s">
        <v>280</v>
      </c>
      <c r="D28" s="32">
        <v>50</v>
      </c>
      <c r="H28" s="32">
        <v>50</v>
      </c>
      <c r="I28" s="80">
        <v>1430</v>
      </c>
      <c r="J28" s="9">
        <f t="shared" si="0"/>
        <v>12</v>
      </c>
      <c r="L28" s="80">
        <f t="shared" si="1"/>
        <v>17160</v>
      </c>
    </row>
    <row r="29" spans="2:12" x14ac:dyDescent="0.2">
      <c r="B29" s="45" t="s">
        <v>164</v>
      </c>
      <c r="D29" s="45">
        <v>10</v>
      </c>
      <c r="E29" s="78">
        <v>750</v>
      </c>
      <c r="F29" s="45"/>
      <c r="G29" s="45"/>
      <c r="H29" s="45">
        <v>50</v>
      </c>
      <c r="I29" s="82">
        <v>1430</v>
      </c>
      <c r="J29" s="9">
        <f t="shared" si="0"/>
        <v>12</v>
      </c>
      <c r="L29" s="80">
        <f t="shared" si="1"/>
        <v>17160</v>
      </c>
    </row>
    <row r="30" spans="2:12" x14ac:dyDescent="0.2">
      <c r="B30" s="45" t="s">
        <v>166</v>
      </c>
      <c r="D30" s="45">
        <v>10</v>
      </c>
      <c r="E30" s="78">
        <v>750</v>
      </c>
      <c r="F30" s="88">
        <v>1</v>
      </c>
      <c r="G30" s="88">
        <v>15</v>
      </c>
      <c r="H30" s="88">
        <v>20</v>
      </c>
      <c r="I30" s="82">
        <v>920</v>
      </c>
      <c r="J30" s="9">
        <f t="shared" si="0"/>
        <v>6</v>
      </c>
      <c r="L30" s="80">
        <f t="shared" si="1"/>
        <v>10020</v>
      </c>
    </row>
    <row r="31" spans="2:12" x14ac:dyDescent="0.2">
      <c r="B31" s="45" t="s">
        <v>168</v>
      </c>
      <c r="D31" s="45">
        <v>10</v>
      </c>
      <c r="E31" s="78">
        <v>750</v>
      </c>
      <c r="F31" s="88">
        <v>12</v>
      </c>
      <c r="G31" s="88">
        <v>14</v>
      </c>
      <c r="H31" s="88">
        <v>100</v>
      </c>
      <c r="I31" s="82">
        <v>2348</v>
      </c>
      <c r="J31" s="9">
        <f t="shared" si="0"/>
        <v>7</v>
      </c>
      <c r="L31" s="80">
        <f t="shared" si="1"/>
        <v>20186</v>
      </c>
    </row>
    <row r="32" spans="2:12" x14ac:dyDescent="0.2">
      <c r="B32" s="45" t="s">
        <v>170</v>
      </c>
      <c r="D32" s="45">
        <v>10</v>
      </c>
      <c r="E32" s="78">
        <v>750</v>
      </c>
      <c r="F32" s="45"/>
      <c r="G32" s="45"/>
      <c r="H32" s="45">
        <v>10</v>
      </c>
      <c r="I32" s="82">
        <v>750</v>
      </c>
      <c r="J32" s="9">
        <f t="shared" si="0"/>
        <v>12</v>
      </c>
      <c r="L32" s="80">
        <f t="shared" si="1"/>
        <v>9000</v>
      </c>
    </row>
    <row r="33" spans="2:12" x14ac:dyDescent="0.2">
      <c r="B33" s="79" t="s">
        <v>281</v>
      </c>
      <c r="D33" s="32">
        <v>50</v>
      </c>
      <c r="H33" s="32">
        <v>50</v>
      </c>
      <c r="I33" s="80">
        <v>1430</v>
      </c>
      <c r="J33" s="9">
        <f t="shared" si="0"/>
        <v>12</v>
      </c>
      <c r="L33" s="80">
        <f t="shared" si="1"/>
        <v>17160</v>
      </c>
    </row>
    <row r="34" spans="2:12" x14ac:dyDescent="0.2">
      <c r="B34" s="45" t="s">
        <v>172</v>
      </c>
      <c r="D34" s="45">
        <v>20</v>
      </c>
      <c r="E34" s="78">
        <v>1071</v>
      </c>
      <c r="F34" s="45"/>
      <c r="G34" s="45"/>
      <c r="H34" s="45">
        <v>50</v>
      </c>
      <c r="I34" s="82">
        <v>1461</v>
      </c>
      <c r="J34" s="9">
        <f t="shared" si="0"/>
        <v>12</v>
      </c>
      <c r="L34" s="80">
        <f t="shared" si="1"/>
        <v>17532</v>
      </c>
    </row>
    <row r="35" spans="2:12" x14ac:dyDescent="0.2">
      <c r="B35" s="79" t="s">
        <v>282</v>
      </c>
      <c r="D35" s="32">
        <v>50</v>
      </c>
      <c r="H35" s="32">
        <v>50</v>
      </c>
      <c r="I35" s="80">
        <v>1461</v>
      </c>
      <c r="J35" s="9">
        <f t="shared" si="0"/>
        <v>12</v>
      </c>
      <c r="L35" s="80">
        <f t="shared" si="1"/>
        <v>17532</v>
      </c>
    </row>
    <row r="36" spans="2:12" x14ac:dyDescent="0.2">
      <c r="B36" s="79" t="s">
        <v>283</v>
      </c>
      <c r="D36" s="32">
        <v>50</v>
      </c>
      <c r="H36" s="32">
        <v>50</v>
      </c>
      <c r="I36" s="80">
        <v>1430</v>
      </c>
      <c r="J36" s="9">
        <f t="shared" ref="J36:J67" si="2">IF(F36=0,12,IF(F36&lt;=6, 7-F36,19-F36))</f>
        <v>12</v>
      </c>
      <c r="L36" s="80">
        <f t="shared" ref="L36:L67" si="3">I36*J36+(E36*(ABS(J36-12)))</f>
        <v>17160</v>
      </c>
    </row>
    <row r="37" spans="2:12" x14ac:dyDescent="0.2">
      <c r="B37" s="45" t="s">
        <v>173</v>
      </c>
      <c r="D37" s="45">
        <v>10</v>
      </c>
      <c r="E37" s="78">
        <v>750</v>
      </c>
      <c r="F37" s="45"/>
      <c r="G37" s="45"/>
      <c r="H37" s="45">
        <v>50</v>
      </c>
      <c r="I37" s="82">
        <v>1430</v>
      </c>
      <c r="J37" s="9">
        <f t="shared" si="2"/>
        <v>12</v>
      </c>
      <c r="L37" s="80">
        <f t="shared" si="3"/>
        <v>17160</v>
      </c>
    </row>
    <row r="38" spans="2:12" x14ac:dyDescent="0.2">
      <c r="B38" s="45" t="s">
        <v>175</v>
      </c>
      <c r="D38" s="45">
        <v>10</v>
      </c>
      <c r="E38" s="78">
        <v>750</v>
      </c>
      <c r="F38" s="45"/>
      <c r="G38" s="45"/>
      <c r="H38" s="45">
        <v>50</v>
      </c>
      <c r="I38" s="82">
        <v>1430</v>
      </c>
      <c r="J38" s="9">
        <f t="shared" si="2"/>
        <v>12</v>
      </c>
      <c r="L38" s="80">
        <f t="shared" si="3"/>
        <v>17160</v>
      </c>
    </row>
    <row r="39" spans="2:12" x14ac:dyDescent="0.2">
      <c r="B39" s="45" t="s">
        <v>177</v>
      </c>
      <c r="D39" s="45">
        <v>10</v>
      </c>
      <c r="E39" s="78">
        <v>750</v>
      </c>
      <c r="F39" s="88">
        <v>11</v>
      </c>
      <c r="G39" s="88">
        <v>14</v>
      </c>
      <c r="H39" s="88">
        <v>20</v>
      </c>
      <c r="I39" s="82">
        <v>920</v>
      </c>
      <c r="J39" s="9">
        <f t="shared" si="2"/>
        <v>8</v>
      </c>
      <c r="L39" s="80">
        <f t="shared" si="3"/>
        <v>10360</v>
      </c>
    </row>
    <row r="40" spans="2:12" x14ac:dyDescent="0.2">
      <c r="B40" s="45" t="s">
        <v>179</v>
      </c>
      <c r="D40" s="45">
        <v>10</v>
      </c>
      <c r="E40" s="78">
        <v>801</v>
      </c>
      <c r="F40" s="88">
        <v>4</v>
      </c>
      <c r="G40" s="88">
        <v>15</v>
      </c>
      <c r="H40" s="88">
        <v>50</v>
      </c>
      <c r="I40" s="82">
        <v>1460</v>
      </c>
      <c r="J40" s="9">
        <f t="shared" si="2"/>
        <v>3</v>
      </c>
      <c r="L40" s="80">
        <f t="shared" si="3"/>
        <v>11589</v>
      </c>
    </row>
    <row r="41" spans="2:12" x14ac:dyDescent="0.2">
      <c r="B41" s="45" t="s">
        <v>181</v>
      </c>
      <c r="D41" s="45">
        <v>20</v>
      </c>
      <c r="E41" s="78">
        <v>920</v>
      </c>
      <c r="F41" s="45"/>
      <c r="G41" s="45"/>
      <c r="H41" s="45">
        <v>50</v>
      </c>
      <c r="I41" s="82">
        <v>1430</v>
      </c>
      <c r="J41" s="9">
        <f t="shared" si="2"/>
        <v>12</v>
      </c>
      <c r="L41" s="80">
        <f t="shared" si="3"/>
        <v>17160</v>
      </c>
    </row>
    <row r="42" spans="2:12" x14ac:dyDescent="0.2">
      <c r="B42" s="45" t="s">
        <v>183</v>
      </c>
      <c r="D42" s="45">
        <v>10</v>
      </c>
      <c r="E42" s="78">
        <v>750</v>
      </c>
      <c r="F42" s="45"/>
      <c r="G42" s="45"/>
      <c r="H42" s="45">
        <v>20</v>
      </c>
      <c r="I42" s="82">
        <v>920</v>
      </c>
      <c r="J42" s="9">
        <f t="shared" si="2"/>
        <v>12</v>
      </c>
      <c r="L42" s="80">
        <f t="shared" si="3"/>
        <v>11040</v>
      </c>
    </row>
    <row r="43" spans="2:12" x14ac:dyDescent="0.2">
      <c r="B43" s="45" t="s">
        <v>185</v>
      </c>
      <c r="D43" s="45">
        <v>10</v>
      </c>
      <c r="E43" s="78">
        <v>750</v>
      </c>
      <c r="F43" s="45"/>
      <c r="G43" s="45"/>
      <c r="H43" s="45">
        <v>50</v>
      </c>
      <c r="I43" s="82">
        <v>1430</v>
      </c>
      <c r="J43" s="9">
        <f t="shared" si="2"/>
        <v>12</v>
      </c>
      <c r="L43" s="80">
        <f t="shared" si="3"/>
        <v>17160</v>
      </c>
    </row>
    <row r="44" spans="2:12" x14ac:dyDescent="0.2">
      <c r="B44" s="79" t="s">
        <v>284</v>
      </c>
      <c r="D44" s="32">
        <v>50</v>
      </c>
      <c r="H44" s="32">
        <v>50</v>
      </c>
      <c r="I44" s="80">
        <v>1461</v>
      </c>
      <c r="J44" s="9">
        <f t="shared" si="2"/>
        <v>12</v>
      </c>
      <c r="L44" s="80">
        <f t="shared" si="3"/>
        <v>17532</v>
      </c>
    </row>
    <row r="45" spans="2:12" x14ac:dyDescent="0.2">
      <c r="B45" s="79" t="s">
        <v>285</v>
      </c>
      <c r="D45" s="32">
        <v>50</v>
      </c>
      <c r="H45" s="32">
        <v>50</v>
      </c>
      <c r="I45" s="80">
        <v>1430</v>
      </c>
      <c r="J45" s="9">
        <f t="shared" si="2"/>
        <v>12</v>
      </c>
      <c r="L45" s="80">
        <f t="shared" si="3"/>
        <v>17160</v>
      </c>
    </row>
    <row r="46" spans="2:12" x14ac:dyDescent="0.2">
      <c r="B46" s="45" t="s">
        <v>187</v>
      </c>
      <c r="D46" s="45">
        <v>10</v>
      </c>
      <c r="E46" s="78">
        <v>750</v>
      </c>
      <c r="F46" s="45"/>
      <c r="G46" s="45"/>
      <c r="H46" s="45">
        <v>20</v>
      </c>
      <c r="I46" s="82">
        <v>920</v>
      </c>
      <c r="J46" s="9">
        <f t="shared" si="2"/>
        <v>12</v>
      </c>
      <c r="L46" s="80">
        <f t="shared" si="3"/>
        <v>11040</v>
      </c>
    </row>
    <row r="47" spans="2:12" x14ac:dyDescent="0.2">
      <c r="B47" s="45" t="s">
        <v>189</v>
      </c>
      <c r="D47" s="45">
        <v>20</v>
      </c>
      <c r="E47" s="78">
        <v>1047</v>
      </c>
      <c r="F47" s="88">
        <v>1</v>
      </c>
      <c r="G47" s="88">
        <v>15</v>
      </c>
      <c r="H47" s="88">
        <v>100</v>
      </c>
      <c r="I47" s="82">
        <v>2456</v>
      </c>
      <c r="J47" s="9">
        <f t="shared" si="2"/>
        <v>6</v>
      </c>
      <c r="L47" s="80">
        <f t="shared" si="3"/>
        <v>21018</v>
      </c>
    </row>
    <row r="48" spans="2:12" x14ac:dyDescent="0.2">
      <c r="B48" s="45" t="s">
        <v>191</v>
      </c>
      <c r="D48" s="45">
        <v>10</v>
      </c>
      <c r="E48" s="78">
        <v>750</v>
      </c>
      <c r="F48" s="88">
        <v>10</v>
      </c>
      <c r="G48" s="88">
        <v>14</v>
      </c>
      <c r="H48" s="88">
        <v>50</v>
      </c>
      <c r="I48" s="82">
        <v>1430</v>
      </c>
      <c r="J48" s="9">
        <f t="shared" si="2"/>
        <v>9</v>
      </c>
      <c r="L48" s="80">
        <f t="shared" si="3"/>
        <v>15120</v>
      </c>
    </row>
    <row r="49" spans="2:12" x14ac:dyDescent="0.2">
      <c r="B49" s="79" t="s">
        <v>286</v>
      </c>
      <c r="D49" s="32">
        <v>50</v>
      </c>
      <c r="H49" s="32">
        <v>50</v>
      </c>
      <c r="I49" s="80">
        <v>1461</v>
      </c>
      <c r="J49" s="9">
        <f t="shared" si="2"/>
        <v>12</v>
      </c>
      <c r="L49" s="80">
        <f t="shared" si="3"/>
        <v>17532</v>
      </c>
    </row>
    <row r="50" spans="2:12" x14ac:dyDescent="0.2">
      <c r="B50" s="45" t="s">
        <v>193</v>
      </c>
      <c r="D50" s="45">
        <v>10</v>
      </c>
      <c r="E50" s="78">
        <v>750</v>
      </c>
      <c r="F50" s="45"/>
      <c r="G50" s="45"/>
      <c r="H50" s="45">
        <v>50</v>
      </c>
      <c r="I50" s="82">
        <v>1430</v>
      </c>
      <c r="J50" s="9">
        <f t="shared" si="2"/>
        <v>12</v>
      </c>
      <c r="L50" s="80">
        <f t="shared" si="3"/>
        <v>17160</v>
      </c>
    </row>
    <row r="51" spans="2:12" x14ac:dyDescent="0.2">
      <c r="B51" s="45" t="s">
        <v>195</v>
      </c>
      <c r="D51" s="45">
        <v>250</v>
      </c>
      <c r="E51" s="78">
        <v>4292</v>
      </c>
      <c r="F51" s="45"/>
      <c r="G51" s="45"/>
      <c r="H51" s="45">
        <v>250</v>
      </c>
      <c r="I51" s="82">
        <v>4292</v>
      </c>
      <c r="J51" s="9">
        <f t="shared" si="2"/>
        <v>12</v>
      </c>
      <c r="L51" s="80">
        <f t="shared" si="3"/>
        <v>51504</v>
      </c>
    </row>
    <row r="52" spans="2:12" x14ac:dyDescent="0.2">
      <c r="B52" s="79" t="s">
        <v>287</v>
      </c>
      <c r="D52" s="32">
        <v>50</v>
      </c>
      <c r="H52" s="32">
        <v>50</v>
      </c>
      <c r="I52" s="80">
        <v>1430</v>
      </c>
      <c r="J52" s="9">
        <f t="shared" si="2"/>
        <v>12</v>
      </c>
      <c r="L52" s="80">
        <f t="shared" si="3"/>
        <v>17160</v>
      </c>
    </row>
    <row r="53" spans="2:12" x14ac:dyDescent="0.2">
      <c r="B53" s="45" t="s">
        <v>197</v>
      </c>
      <c r="D53" s="45">
        <v>50</v>
      </c>
      <c r="E53" s="78">
        <v>1430</v>
      </c>
      <c r="F53" s="88">
        <v>12</v>
      </c>
      <c r="G53" s="88">
        <v>14</v>
      </c>
      <c r="H53" s="88">
        <v>250</v>
      </c>
      <c r="I53" s="82">
        <v>4292</v>
      </c>
      <c r="J53" s="9">
        <f t="shared" si="2"/>
        <v>7</v>
      </c>
      <c r="L53" s="80">
        <f t="shared" si="3"/>
        <v>37194</v>
      </c>
    </row>
    <row r="54" spans="2:12" x14ac:dyDescent="0.2">
      <c r="B54" s="45" t="s">
        <v>199</v>
      </c>
      <c r="D54" s="45">
        <v>10</v>
      </c>
      <c r="E54" s="78">
        <v>750</v>
      </c>
      <c r="F54" s="45"/>
      <c r="G54" s="45"/>
      <c r="H54" s="45">
        <v>50</v>
      </c>
      <c r="I54" s="82">
        <v>1430</v>
      </c>
      <c r="J54" s="9">
        <f t="shared" si="2"/>
        <v>12</v>
      </c>
      <c r="L54" s="80">
        <f t="shared" si="3"/>
        <v>17160</v>
      </c>
    </row>
    <row r="55" spans="2:12" x14ac:dyDescent="0.2">
      <c r="B55" s="45" t="s">
        <v>201</v>
      </c>
      <c r="D55" s="45">
        <v>10</v>
      </c>
      <c r="E55" s="78">
        <v>750</v>
      </c>
      <c r="F55" s="88">
        <v>3</v>
      </c>
      <c r="G55" s="88">
        <v>15</v>
      </c>
      <c r="H55" s="88">
        <v>50</v>
      </c>
      <c r="I55" s="82">
        <v>1430</v>
      </c>
      <c r="J55" s="9">
        <f t="shared" si="2"/>
        <v>4</v>
      </c>
      <c r="L55" s="80">
        <f t="shared" si="3"/>
        <v>11720</v>
      </c>
    </row>
    <row r="56" spans="2:12" x14ac:dyDescent="0.2">
      <c r="B56" s="45" t="s">
        <v>203</v>
      </c>
      <c r="D56" s="45">
        <v>10</v>
      </c>
      <c r="E56" s="78">
        <v>972</v>
      </c>
      <c r="F56" s="45"/>
      <c r="G56" s="45"/>
      <c r="H56" s="45">
        <v>20</v>
      </c>
      <c r="I56" s="82">
        <v>1383</v>
      </c>
      <c r="J56" s="9">
        <f t="shared" si="2"/>
        <v>12</v>
      </c>
      <c r="L56" s="80">
        <f t="shared" si="3"/>
        <v>16596</v>
      </c>
    </row>
    <row r="57" spans="2:12" x14ac:dyDescent="0.2">
      <c r="B57" s="45" t="s">
        <v>205</v>
      </c>
      <c r="D57" s="45">
        <v>10</v>
      </c>
      <c r="E57" s="78">
        <v>750</v>
      </c>
      <c r="F57" s="88">
        <v>5</v>
      </c>
      <c r="G57" s="88">
        <v>15</v>
      </c>
      <c r="H57" s="88">
        <v>250</v>
      </c>
      <c r="I57" s="82">
        <v>4292</v>
      </c>
      <c r="J57" s="9">
        <f t="shared" si="2"/>
        <v>2</v>
      </c>
      <c r="L57" s="80">
        <f t="shared" si="3"/>
        <v>16084</v>
      </c>
    </row>
    <row r="58" spans="2:12" x14ac:dyDescent="0.2">
      <c r="B58" s="45" t="s">
        <v>207</v>
      </c>
      <c r="D58" s="45">
        <v>50</v>
      </c>
      <c r="E58" s="78">
        <v>1461</v>
      </c>
      <c r="F58" s="88">
        <v>6</v>
      </c>
      <c r="G58" s="88">
        <v>15</v>
      </c>
      <c r="H58" s="88">
        <v>250</v>
      </c>
      <c r="I58" s="82">
        <v>4446</v>
      </c>
      <c r="J58" s="9">
        <f t="shared" si="2"/>
        <v>1</v>
      </c>
      <c r="L58" s="80">
        <f t="shared" si="3"/>
        <v>20517</v>
      </c>
    </row>
    <row r="59" spans="2:12" x14ac:dyDescent="0.2">
      <c r="B59" s="45" t="s">
        <v>209</v>
      </c>
      <c r="D59" s="45">
        <v>20</v>
      </c>
      <c r="E59" s="78">
        <v>920</v>
      </c>
      <c r="F59" s="45"/>
      <c r="G59" s="45"/>
      <c r="H59" s="45">
        <v>50</v>
      </c>
      <c r="I59" s="82">
        <v>1430</v>
      </c>
      <c r="J59" s="9">
        <f t="shared" si="2"/>
        <v>12</v>
      </c>
      <c r="L59" s="80">
        <f t="shared" si="3"/>
        <v>17160</v>
      </c>
    </row>
    <row r="60" spans="2:12" x14ac:dyDescent="0.2">
      <c r="B60" s="45" t="s">
        <v>211</v>
      </c>
      <c r="D60" s="45">
        <v>20</v>
      </c>
      <c r="E60" s="78">
        <v>1071</v>
      </c>
      <c r="F60" s="45"/>
      <c r="G60" s="45"/>
      <c r="H60" s="45">
        <v>50</v>
      </c>
      <c r="I60" s="82">
        <v>1461</v>
      </c>
      <c r="J60" s="9">
        <f t="shared" si="2"/>
        <v>12</v>
      </c>
      <c r="L60" s="80">
        <f t="shared" si="3"/>
        <v>17532</v>
      </c>
    </row>
    <row r="61" spans="2:12" x14ac:dyDescent="0.2">
      <c r="B61" s="45" t="s">
        <v>213</v>
      </c>
      <c r="D61" s="45">
        <v>20</v>
      </c>
      <c r="E61" s="78">
        <v>1071</v>
      </c>
      <c r="F61" s="45"/>
      <c r="G61" s="45"/>
      <c r="H61" s="45">
        <v>50</v>
      </c>
      <c r="I61" s="82">
        <v>1461</v>
      </c>
      <c r="J61" s="9">
        <f t="shared" si="2"/>
        <v>12</v>
      </c>
      <c r="L61" s="80">
        <f t="shared" si="3"/>
        <v>17532</v>
      </c>
    </row>
    <row r="62" spans="2:12" x14ac:dyDescent="0.2">
      <c r="B62" s="45" t="s">
        <v>215</v>
      </c>
      <c r="D62" s="45">
        <v>10</v>
      </c>
      <c r="E62" s="78">
        <v>852</v>
      </c>
      <c r="F62" s="45"/>
      <c r="G62" s="45"/>
      <c r="H62" s="45">
        <v>10</v>
      </c>
      <c r="I62" s="82">
        <v>852</v>
      </c>
      <c r="J62" s="9">
        <f t="shared" si="2"/>
        <v>12</v>
      </c>
      <c r="L62" s="80">
        <f t="shared" si="3"/>
        <v>10224</v>
      </c>
    </row>
    <row r="63" spans="2:12" x14ac:dyDescent="0.2">
      <c r="B63" s="45" t="s">
        <v>217</v>
      </c>
      <c r="D63" s="45">
        <v>20</v>
      </c>
      <c r="E63" s="78">
        <v>1047</v>
      </c>
      <c r="F63" s="45"/>
      <c r="G63" s="45"/>
      <c r="H63" s="45">
        <v>250</v>
      </c>
      <c r="I63" s="82">
        <v>4343</v>
      </c>
      <c r="J63" s="9">
        <f t="shared" si="2"/>
        <v>12</v>
      </c>
      <c r="L63" s="80">
        <f t="shared" si="3"/>
        <v>52116</v>
      </c>
    </row>
    <row r="64" spans="2:12" x14ac:dyDescent="0.2">
      <c r="B64" s="45" t="s">
        <v>219</v>
      </c>
      <c r="D64" s="45">
        <v>20</v>
      </c>
      <c r="E64" s="78">
        <v>920</v>
      </c>
      <c r="F64" s="88">
        <v>3</v>
      </c>
      <c r="G64" s="88">
        <v>15</v>
      </c>
      <c r="H64" s="88">
        <v>250</v>
      </c>
      <c r="I64" s="82">
        <v>4292</v>
      </c>
      <c r="J64" s="9">
        <f t="shared" si="2"/>
        <v>4</v>
      </c>
      <c r="L64" s="80">
        <f t="shared" si="3"/>
        <v>24528</v>
      </c>
    </row>
    <row r="65" spans="2:12" x14ac:dyDescent="0.2">
      <c r="B65" s="79" t="s">
        <v>288</v>
      </c>
      <c r="D65" s="32">
        <v>50</v>
      </c>
      <c r="H65" s="32">
        <v>50</v>
      </c>
      <c r="I65" s="80">
        <v>1430</v>
      </c>
      <c r="J65" s="9">
        <f t="shared" si="2"/>
        <v>12</v>
      </c>
      <c r="L65" s="80">
        <f t="shared" si="3"/>
        <v>17160</v>
      </c>
    </row>
    <row r="66" spans="2:12" x14ac:dyDescent="0.2">
      <c r="B66" s="79" t="s">
        <v>289</v>
      </c>
      <c r="D66" s="32">
        <v>50</v>
      </c>
      <c r="H66" s="32">
        <v>50</v>
      </c>
      <c r="I66" s="80">
        <v>1461</v>
      </c>
      <c r="J66" s="9">
        <f t="shared" si="2"/>
        <v>12</v>
      </c>
      <c r="L66" s="80">
        <f t="shared" si="3"/>
        <v>17532</v>
      </c>
    </row>
    <row r="67" spans="2:12" x14ac:dyDescent="0.2">
      <c r="B67" s="45" t="s">
        <v>221</v>
      </c>
      <c r="D67" s="45">
        <v>10</v>
      </c>
      <c r="E67" s="78">
        <v>750</v>
      </c>
      <c r="F67" s="88">
        <v>4</v>
      </c>
      <c r="G67" s="88">
        <v>15</v>
      </c>
      <c r="H67" s="88">
        <v>100</v>
      </c>
      <c r="I67" s="82">
        <v>2348</v>
      </c>
      <c r="J67" s="9">
        <f t="shared" si="2"/>
        <v>3</v>
      </c>
      <c r="L67" s="80">
        <f t="shared" si="3"/>
        <v>13794</v>
      </c>
    </row>
    <row r="68" spans="2:12" x14ac:dyDescent="0.2">
      <c r="B68" s="45" t="s">
        <v>223</v>
      </c>
      <c r="D68" s="45">
        <v>10</v>
      </c>
      <c r="E68" s="78">
        <v>750</v>
      </c>
      <c r="F68" s="45"/>
      <c r="G68" s="45"/>
      <c r="H68" s="45">
        <v>50</v>
      </c>
      <c r="I68" s="82">
        <v>1430</v>
      </c>
      <c r="J68" s="9">
        <f t="shared" ref="J68:J99" si="4">IF(F68=0,12,IF(F68&lt;=6, 7-F68,19-F68))</f>
        <v>12</v>
      </c>
      <c r="L68" s="80">
        <f t="shared" ref="L68:L99" si="5">I68*J68+(E68*(ABS(J68-12)))</f>
        <v>17160</v>
      </c>
    </row>
    <row r="69" spans="2:12" x14ac:dyDescent="0.2">
      <c r="B69" s="79" t="s">
        <v>290</v>
      </c>
      <c r="D69" s="32">
        <v>50</v>
      </c>
      <c r="H69" s="32">
        <v>50</v>
      </c>
      <c r="I69" s="80">
        <v>1460</v>
      </c>
      <c r="J69" s="9">
        <f t="shared" si="4"/>
        <v>12</v>
      </c>
      <c r="L69" s="80">
        <f t="shared" si="5"/>
        <v>17520</v>
      </c>
    </row>
    <row r="70" spans="2:12" x14ac:dyDescent="0.2">
      <c r="B70" s="45" t="s">
        <v>225</v>
      </c>
      <c r="D70" s="45">
        <v>100</v>
      </c>
      <c r="E70" s="78">
        <v>2456</v>
      </c>
      <c r="F70" s="88">
        <v>10</v>
      </c>
      <c r="G70" s="88">
        <v>14</v>
      </c>
      <c r="H70" s="88">
        <v>250</v>
      </c>
      <c r="I70" s="82">
        <v>4343</v>
      </c>
      <c r="J70" s="9">
        <f t="shared" si="4"/>
        <v>9</v>
      </c>
      <c r="L70" s="80">
        <f t="shared" si="5"/>
        <v>46455</v>
      </c>
    </row>
    <row r="71" spans="2:12" x14ac:dyDescent="0.2">
      <c r="B71" s="45" t="s">
        <v>227</v>
      </c>
      <c r="D71" s="45">
        <v>50</v>
      </c>
      <c r="E71" s="78">
        <v>1460</v>
      </c>
      <c r="F71" s="45"/>
      <c r="G71" s="45"/>
      <c r="H71" s="45">
        <v>50</v>
      </c>
      <c r="I71" s="82">
        <v>1460</v>
      </c>
      <c r="J71" s="9">
        <f t="shared" si="4"/>
        <v>12</v>
      </c>
      <c r="L71" s="80">
        <f t="shared" si="5"/>
        <v>17520</v>
      </c>
    </row>
    <row r="72" spans="2:12" x14ac:dyDescent="0.2">
      <c r="B72" s="45" t="s">
        <v>229</v>
      </c>
      <c r="D72" s="45">
        <v>100</v>
      </c>
      <c r="E72" s="78">
        <v>2515</v>
      </c>
      <c r="F72" s="88">
        <v>10</v>
      </c>
      <c r="G72" s="88">
        <v>14</v>
      </c>
      <c r="H72" s="88">
        <v>250</v>
      </c>
      <c r="I72" s="82">
        <v>4446</v>
      </c>
      <c r="J72" s="9">
        <f t="shared" si="4"/>
        <v>9</v>
      </c>
      <c r="L72" s="80">
        <f t="shared" si="5"/>
        <v>47559</v>
      </c>
    </row>
    <row r="73" spans="2:12" x14ac:dyDescent="0.2">
      <c r="B73" s="45" t="s">
        <v>231</v>
      </c>
      <c r="D73" s="45">
        <v>50</v>
      </c>
      <c r="E73" s="78">
        <v>1460</v>
      </c>
      <c r="F73" s="45"/>
      <c r="G73" s="45"/>
      <c r="H73" s="45">
        <v>50</v>
      </c>
      <c r="I73" s="82">
        <v>1460</v>
      </c>
      <c r="J73" s="9">
        <f t="shared" si="4"/>
        <v>12</v>
      </c>
      <c r="L73" s="80">
        <f t="shared" si="5"/>
        <v>17520</v>
      </c>
    </row>
    <row r="74" spans="2:12" x14ac:dyDescent="0.2">
      <c r="B74" s="79" t="s">
        <v>291</v>
      </c>
      <c r="D74" s="32">
        <v>50</v>
      </c>
      <c r="H74" s="32">
        <v>50</v>
      </c>
      <c r="I74" s="80">
        <v>1430</v>
      </c>
      <c r="J74" s="9">
        <f t="shared" si="4"/>
        <v>12</v>
      </c>
      <c r="L74" s="80">
        <f t="shared" si="5"/>
        <v>17160</v>
      </c>
    </row>
    <row r="75" spans="2:12" x14ac:dyDescent="0.2">
      <c r="B75" s="45" t="s">
        <v>233</v>
      </c>
      <c r="D75" s="45">
        <v>20</v>
      </c>
      <c r="E75" s="78">
        <v>1071</v>
      </c>
      <c r="F75" s="45"/>
      <c r="G75" s="45"/>
      <c r="H75" s="45">
        <v>50</v>
      </c>
      <c r="I75" s="82">
        <v>1461</v>
      </c>
      <c r="J75" s="9">
        <f t="shared" si="4"/>
        <v>12</v>
      </c>
      <c r="L75" s="80">
        <f t="shared" si="5"/>
        <v>17532</v>
      </c>
    </row>
    <row r="76" spans="2:12" x14ac:dyDescent="0.2">
      <c r="B76" s="45" t="s">
        <v>235</v>
      </c>
      <c r="D76" s="45">
        <v>10</v>
      </c>
      <c r="E76" s="78">
        <v>750</v>
      </c>
      <c r="F76" s="88">
        <v>4</v>
      </c>
      <c r="G76" s="88">
        <v>15</v>
      </c>
      <c r="H76" s="88">
        <v>20</v>
      </c>
      <c r="I76" s="82">
        <v>920</v>
      </c>
      <c r="J76" s="9">
        <f t="shared" si="4"/>
        <v>3</v>
      </c>
      <c r="L76" s="80">
        <f t="shared" si="5"/>
        <v>9510</v>
      </c>
    </row>
    <row r="77" spans="2:12" x14ac:dyDescent="0.2">
      <c r="B77" s="45" t="s">
        <v>237</v>
      </c>
      <c r="D77" s="45">
        <v>10</v>
      </c>
      <c r="E77" s="78">
        <v>750</v>
      </c>
      <c r="F77" s="88">
        <v>2</v>
      </c>
      <c r="G77" s="88">
        <v>15</v>
      </c>
      <c r="H77" s="88">
        <v>100</v>
      </c>
      <c r="I77" s="82">
        <v>2348</v>
      </c>
      <c r="J77" s="9">
        <f t="shared" si="4"/>
        <v>5</v>
      </c>
      <c r="L77" s="80">
        <f t="shared" si="5"/>
        <v>16990</v>
      </c>
    </row>
    <row r="78" spans="2:12" x14ac:dyDescent="0.2">
      <c r="B78" s="45" t="s">
        <v>239</v>
      </c>
      <c r="D78" s="45">
        <v>10</v>
      </c>
      <c r="E78" s="78">
        <v>750</v>
      </c>
      <c r="F78" s="45"/>
      <c r="G78" s="45"/>
      <c r="H78" s="45">
        <v>50</v>
      </c>
      <c r="I78" s="82">
        <v>1430</v>
      </c>
      <c r="J78" s="9">
        <f t="shared" si="4"/>
        <v>12</v>
      </c>
      <c r="L78" s="80">
        <f t="shared" si="5"/>
        <v>17160</v>
      </c>
    </row>
    <row r="79" spans="2:12" x14ac:dyDescent="0.2">
      <c r="B79" s="45" t="s">
        <v>241</v>
      </c>
      <c r="D79" s="45">
        <v>10</v>
      </c>
      <c r="E79" s="78">
        <v>750</v>
      </c>
      <c r="F79" s="45"/>
      <c r="G79" s="45"/>
      <c r="H79" s="45">
        <v>20</v>
      </c>
      <c r="I79" s="82">
        <v>920</v>
      </c>
      <c r="J79" s="9">
        <f t="shared" si="4"/>
        <v>12</v>
      </c>
      <c r="L79" s="80">
        <f t="shared" si="5"/>
        <v>11040</v>
      </c>
    </row>
    <row r="80" spans="2:12" x14ac:dyDescent="0.2">
      <c r="B80" s="45" t="s">
        <v>243</v>
      </c>
      <c r="D80" s="45">
        <v>10</v>
      </c>
      <c r="E80" s="78">
        <v>750</v>
      </c>
      <c r="F80" s="45"/>
      <c r="G80" s="45"/>
      <c r="H80" s="45">
        <v>100</v>
      </c>
      <c r="I80" s="82">
        <v>2348</v>
      </c>
      <c r="J80" s="9">
        <f t="shared" si="4"/>
        <v>12</v>
      </c>
      <c r="L80" s="80">
        <f t="shared" si="5"/>
        <v>28176</v>
      </c>
    </row>
    <row r="81" spans="2:12" x14ac:dyDescent="0.2">
      <c r="B81" s="79" t="s">
        <v>292</v>
      </c>
      <c r="D81" s="32">
        <v>50</v>
      </c>
      <c r="H81" s="32">
        <v>50</v>
      </c>
      <c r="I81" s="80">
        <v>1461</v>
      </c>
      <c r="J81" s="9">
        <f t="shared" si="4"/>
        <v>12</v>
      </c>
      <c r="L81" s="80">
        <f t="shared" si="5"/>
        <v>17532</v>
      </c>
    </row>
    <row r="82" spans="2:12" x14ac:dyDescent="0.2">
      <c r="B82" s="79" t="s">
        <v>293</v>
      </c>
      <c r="D82" s="32">
        <v>50</v>
      </c>
      <c r="H82" s="32">
        <v>50</v>
      </c>
      <c r="I82" s="80">
        <v>1460</v>
      </c>
      <c r="J82" s="9">
        <f t="shared" si="4"/>
        <v>12</v>
      </c>
      <c r="L82" s="80">
        <f t="shared" si="5"/>
        <v>17520</v>
      </c>
    </row>
    <row r="83" spans="2:12" x14ac:dyDescent="0.2">
      <c r="B83" s="79" t="s">
        <v>294</v>
      </c>
      <c r="D83" s="32">
        <v>50</v>
      </c>
      <c r="H83" s="32">
        <v>50</v>
      </c>
      <c r="I83" s="80">
        <v>1751</v>
      </c>
      <c r="J83" s="9">
        <f t="shared" si="4"/>
        <v>12</v>
      </c>
      <c r="L83" s="80">
        <f t="shared" si="5"/>
        <v>21012</v>
      </c>
    </row>
    <row r="84" spans="2:12" x14ac:dyDescent="0.2">
      <c r="B84" s="45" t="s">
        <v>245</v>
      </c>
      <c r="D84" s="45">
        <v>10</v>
      </c>
      <c r="E84" s="78">
        <v>801</v>
      </c>
      <c r="F84" s="88">
        <v>12</v>
      </c>
      <c r="G84" s="88">
        <v>14</v>
      </c>
      <c r="H84" s="88">
        <v>20</v>
      </c>
      <c r="I84" s="82">
        <v>1047</v>
      </c>
      <c r="J84" s="9">
        <f t="shared" si="4"/>
        <v>7</v>
      </c>
      <c r="L84" s="80">
        <f t="shared" si="5"/>
        <v>11334</v>
      </c>
    </row>
    <row r="85" spans="2:12" x14ac:dyDescent="0.2">
      <c r="B85" s="45" t="s">
        <v>247</v>
      </c>
      <c r="D85" s="45">
        <v>10</v>
      </c>
      <c r="E85" s="78">
        <v>750</v>
      </c>
      <c r="F85" s="88">
        <v>10</v>
      </c>
      <c r="G85" s="88">
        <v>14</v>
      </c>
      <c r="H85" s="88">
        <v>20</v>
      </c>
      <c r="I85" s="82">
        <v>920</v>
      </c>
      <c r="J85" s="9">
        <f t="shared" si="4"/>
        <v>9</v>
      </c>
      <c r="L85" s="80">
        <f t="shared" si="5"/>
        <v>10530</v>
      </c>
    </row>
    <row r="86" spans="2:12" x14ac:dyDescent="0.2">
      <c r="B86" s="45" t="s">
        <v>249</v>
      </c>
      <c r="D86" s="45">
        <v>20</v>
      </c>
      <c r="E86" s="78">
        <v>920</v>
      </c>
      <c r="F86" s="88">
        <v>3</v>
      </c>
      <c r="G86" s="88">
        <v>15</v>
      </c>
      <c r="H86" s="88">
        <v>100</v>
      </c>
      <c r="I86" s="82">
        <v>2348</v>
      </c>
      <c r="J86" s="9">
        <f t="shared" si="4"/>
        <v>4</v>
      </c>
      <c r="L86" s="80">
        <f t="shared" si="5"/>
        <v>16752</v>
      </c>
    </row>
    <row r="87" spans="2:12" x14ac:dyDescent="0.2">
      <c r="B87" s="79" t="s">
        <v>295</v>
      </c>
      <c r="D87" s="32">
        <v>50</v>
      </c>
      <c r="H87" s="32">
        <v>50</v>
      </c>
      <c r="I87" s="80">
        <v>1430</v>
      </c>
      <c r="J87" s="9">
        <f t="shared" si="4"/>
        <v>12</v>
      </c>
      <c r="L87" s="80">
        <f t="shared" si="5"/>
        <v>17160</v>
      </c>
    </row>
    <row r="88" spans="2:12" x14ac:dyDescent="0.2">
      <c r="B88" s="79" t="s">
        <v>296</v>
      </c>
      <c r="D88" s="32">
        <v>50</v>
      </c>
      <c r="H88" s="32">
        <v>50</v>
      </c>
      <c r="I88" s="80">
        <v>1430</v>
      </c>
      <c r="J88" s="9">
        <f t="shared" si="4"/>
        <v>12</v>
      </c>
      <c r="L88" s="80">
        <f t="shared" si="5"/>
        <v>17160</v>
      </c>
    </row>
    <row r="89" spans="2:12" x14ac:dyDescent="0.2">
      <c r="B89" s="45" t="s">
        <v>251</v>
      </c>
      <c r="D89" s="45">
        <v>20</v>
      </c>
      <c r="E89" s="78">
        <v>920</v>
      </c>
      <c r="F89" s="88">
        <v>4</v>
      </c>
      <c r="G89" s="88">
        <v>15</v>
      </c>
      <c r="H89" s="88">
        <v>100</v>
      </c>
      <c r="I89" s="82">
        <v>2348</v>
      </c>
      <c r="J89" s="9">
        <f t="shared" si="4"/>
        <v>3</v>
      </c>
      <c r="L89" s="80">
        <f t="shared" si="5"/>
        <v>15324</v>
      </c>
    </row>
    <row r="90" spans="2:12" x14ac:dyDescent="0.2">
      <c r="B90" s="45" t="s">
        <v>253</v>
      </c>
      <c r="D90" s="45">
        <v>10</v>
      </c>
      <c r="E90" s="78">
        <v>750</v>
      </c>
      <c r="F90" s="45"/>
      <c r="G90" s="45"/>
      <c r="H90" s="45">
        <v>50</v>
      </c>
      <c r="I90" s="82">
        <v>1430</v>
      </c>
      <c r="J90" s="9">
        <f t="shared" si="4"/>
        <v>12</v>
      </c>
      <c r="L90" s="80">
        <f t="shared" si="5"/>
        <v>17160</v>
      </c>
    </row>
    <row r="91" spans="2:12" x14ac:dyDescent="0.2">
      <c r="B91" s="45" t="s">
        <v>255</v>
      </c>
      <c r="D91" s="45">
        <v>10</v>
      </c>
      <c r="E91" s="78">
        <v>750</v>
      </c>
      <c r="F91" s="88">
        <v>11</v>
      </c>
      <c r="G91" s="88">
        <v>14</v>
      </c>
      <c r="H91" s="88">
        <v>20</v>
      </c>
      <c r="I91" s="82">
        <v>920</v>
      </c>
      <c r="J91" s="9">
        <f t="shared" si="4"/>
        <v>8</v>
      </c>
      <c r="L91" s="80">
        <f t="shared" si="5"/>
        <v>10360</v>
      </c>
    </row>
    <row r="92" spans="2:12" x14ac:dyDescent="0.2">
      <c r="B92" s="45" t="s">
        <v>257</v>
      </c>
      <c r="D92" s="45">
        <v>50</v>
      </c>
      <c r="E92" s="78">
        <v>1460</v>
      </c>
      <c r="F92" s="45"/>
      <c r="G92" s="45"/>
      <c r="H92" s="45">
        <v>100</v>
      </c>
      <c r="I92" s="82">
        <v>2456</v>
      </c>
      <c r="J92" s="9">
        <f t="shared" si="4"/>
        <v>12</v>
      </c>
      <c r="L92" s="80">
        <f t="shared" si="5"/>
        <v>29472</v>
      </c>
    </row>
    <row r="93" spans="2:12" x14ac:dyDescent="0.2">
      <c r="B93" s="79" t="s">
        <v>297</v>
      </c>
      <c r="D93" s="32">
        <v>50</v>
      </c>
      <c r="H93" s="32">
        <v>50</v>
      </c>
      <c r="I93" s="80">
        <v>1430</v>
      </c>
      <c r="J93" s="9">
        <f t="shared" si="4"/>
        <v>12</v>
      </c>
      <c r="L93" s="80">
        <f t="shared" si="5"/>
        <v>17160</v>
      </c>
    </row>
    <row r="94" spans="2:12" x14ac:dyDescent="0.2">
      <c r="B94" s="79" t="s">
        <v>298</v>
      </c>
      <c r="D94" s="32">
        <v>50</v>
      </c>
      <c r="H94" s="32">
        <v>50</v>
      </c>
      <c r="I94" s="80">
        <v>1460</v>
      </c>
      <c r="J94" s="9">
        <f t="shared" si="4"/>
        <v>12</v>
      </c>
      <c r="L94" s="80">
        <f t="shared" si="5"/>
        <v>17520</v>
      </c>
    </row>
    <row r="95" spans="2:12" x14ac:dyDescent="0.2">
      <c r="B95" s="45" t="s">
        <v>259</v>
      </c>
      <c r="D95" s="45">
        <v>50</v>
      </c>
      <c r="E95" s="78">
        <v>1461</v>
      </c>
      <c r="F95" s="88">
        <v>12</v>
      </c>
      <c r="G95" s="88">
        <v>14</v>
      </c>
      <c r="H95" s="88">
        <v>100</v>
      </c>
      <c r="I95" s="82">
        <v>2515</v>
      </c>
      <c r="J95" s="9">
        <f t="shared" si="4"/>
        <v>7</v>
      </c>
      <c r="L95" s="80">
        <f t="shared" si="5"/>
        <v>24910</v>
      </c>
    </row>
    <row r="96" spans="2:12" x14ac:dyDescent="0.2">
      <c r="B96" s="45" t="s">
        <v>261</v>
      </c>
      <c r="D96" s="45">
        <v>100</v>
      </c>
      <c r="E96" s="78">
        <v>2456</v>
      </c>
      <c r="F96" s="45"/>
      <c r="G96" s="45"/>
      <c r="H96" s="45">
        <v>250</v>
      </c>
      <c r="I96" s="82">
        <v>4343</v>
      </c>
      <c r="J96" s="9">
        <f t="shared" si="4"/>
        <v>12</v>
      </c>
      <c r="L96" s="80">
        <f t="shared" si="5"/>
        <v>52116</v>
      </c>
    </row>
    <row r="97" spans="2:12" x14ac:dyDescent="0.2">
      <c r="B97" s="79" t="s">
        <v>299</v>
      </c>
      <c r="D97" s="32">
        <v>50</v>
      </c>
      <c r="H97" s="32">
        <v>50</v>
      </c>
      <c r="I97" s="80">
        <v>1430</v>
      </c>
      <c r="J97" s="9">
        <f t="shared" si="4"/>
        <v>12</v>
      </c>
      <c r="L97" s="80">
        <f t="shared" si="5"/>
        <v>17160</v>
      </c>
    </row>
    <row r="98" spans="2:12" x14ac:dyDescent="0.2">
      <c r="B98" s="45" t="s">
        <v>263</v>
      </c>
      <c r="D98" s="45">
        <v>10</v>
      </c>
      <c r="E98" s="78">
        <v>852</v>
      </c>
      <c r="F98" s="88">
        <v>10</v>
      </c>
      <c r="G98" s="88">
        <v>14</v>
      </c>
      <c r="H98" s="88">
        <v>20</v>
      </c>
      <c r="I98" s="82">
        <v>1071</v>
      </c>
      <c r="J98" s="9">
        <f t="shared" si="4"/>
        <v>9</v>
      </c>
      <c r="L98" s="80">
        <f t="shared" si="5"/>
        <v>12195</v>
      </c>
    </row>
    <row r="99" spans="2:12" x14ac:dyDescent="0.2">
      <c r="B99" s="45" t="s">
        <v>265</v>
      </c>
      <c r="D99" s="45">
        <v>10</v>
      </c>
      <c r="E99" s="78">
        <v>852</v>
      </c>
      <c r="F99" s="45"/>
      <c r="G99" s="45"/>
      <c r="H99" s="45">
        <v>10</v>
      </c>
      <c r="I99" s="82">
        <v>852</v>
      </c>
      <c r="J99" s="9">
        <f t="shared" si="4"/>
        <v>12</v>
      </c>
      <c r="L99" s="80">
        <f t="shared" si="5"/>
        <v>10224</v>
      </c>
    </row>
    <row r="100" spans="2:12" x14ac:dyDescent="0.2">
      <c r="B100" s="79" t="s">
        <v>300</v>
      </c>
      <c r="D100" s="32">
        <v>50</v>
      </c>
      <c r="H100" s="32">
        <v>50</v>
      </c>
      <c r="I100" s="80">
        <v>1430</v>
      </c>
      <c r="J100" s="9">
        <f t="shared" ref="J100:J105" si="6">IF(F100=0,12,IF(F100&lt;=6, 7-F100,19-F100))</f>
        <v>12</v>
      </c>
      <c r="L100" s="80">
        <f t="shared" ref="L100:L105" si="7">I100*J100+(E100*(ABS(J100-12)))</f>
        <v>17160</v>
      </c>
    </row>
    <row r="101" spans="2:12" x14ac:dyDescent="0.2">
      <c r="B101" s="79" t="s">
        <v>301</v>
      </c>
      <c r="D101" s="32">
        <v>50</v>
      </c>
      <c r="H101" s="32">
        <v>50</v>
      </c>
      <c r="I101" s="80">
        <v>1430</v>
      </c>
      <c r="J101" s="9">
        <f t="shared" si="6"/>
        <v>12</v>
      </c>
      <c r="L101" s="80">
        <f t="shared" si="7"/>
        <v>17160</v>
      </c>
    </row>
    <row r="102" spans="2:12" x14ac:dyDescent="0.2">
      <c r="B102" s="45" t="s">
        <v>267</v>
      </c>
      <c r="D102" s="45">
        <v>10</v>
      </c>
      <c r="E102" s="78">
        <v>801</v>
      </c>
      <c r="F102" s="45"/>
      <c r="G102" s="45"/>
      <c r="H102" s="45">
        <v>10</v>
      </c>
      <c r="I102" s="82">
        <v>801</v>
      </c>
      <c r="J102" s="9">
        <f t="shared" si="6"/>
        <v>12</v>
      </c>
      <c r="L102" s="80">
        <f t="shared" si="7"/>
        <v>9612</v>
      </c>
    </row>
    <row r="103" spans="2:12" x14ac:dyDescent="0.2">
      <c r="B103" s="79" t="s">
        <v>302</v>
      </c>
      <c r="D103" s="32">
        <v>50</v>
      </c>
      <c r="H103" s="32">
        <v>50</v>
      </c>
      <c r="I103" s="80">
        <v>1461</v>
      </c>
      <c r="J103" s="9">
        <f t="shared" si="6"/>
        <v>12</v>
      </c>
      <c r="L103" s="80">
        <f t="shared" si="7"/>
        <v>17532</v>
      </c>
    </row>
    <row r="104" spans="2:12" x14ac:dyDescent="0.2">
      <c r="B104" s="79" t="s">
        <v>303</v>
      </c>
      <c r="D104" s="32">
        <v>50</v>
      </c>
      <c r="H104" s="32">
        <v>50</v>
      </c>
      <c r="I104" s="80">
        <v>1430</v>
      </c>
      <c r="J104" s="9">
        <f t="shared" si="6"/>
        <v>12</v>
      </c>
      <c r="L104" s="80">
        <f t="shared" si="7"/>
        <v>17160</v>
      </c>
    </row>
    <row r="105" spans="2:12" x14ac:dyDescent="0.2">
      <c r="B105" s="45" t="s">
        <v>269</v>
      </c>
      <c r="D105" s="45">
        <v>20</v>
      </c>
      <c r="E105" s="78">
        <v>920</v>
      </c>
      <c r="F105" s="88">
        <v>2</v>
      </c>
      <c r="G105" s="88">
        <v>15</v>
      </c>
      <c r="H105" s="88">
        <v>50</v>
      </c>
      <c r="I105" s="82">
        <v>1430</v>
      </c>
      <c r="J105" s="9">
        <f t="shared" si="6"/>
        <v>5</v>
      </c>
      <c r="L105" s="80">
        <f t="shared" si="7"/>
        <v>13590</v>
      </c>
    </row>
    <row r="106" spans="2:12" x14ac:dyDescent="0.2">
      <c r="B106" s="8"/>
    </row>
    <row r="107" spans="2:12" x14ac:dyDescent="0.2">
      <c r="B107" s="8"/>
    </row>
    <row r="108" spans="2:12" x14ac:dyDescent="0.2">
      <c r="B108" s="8"/>
    </row>
    <row r="109" spans="2:12" x14ac:dyDescent="0.2">
      <c r="B109" s="8"/>
    </row>
    <row r="110" spans="2:12" x14ac:dyDescent="0.2">
      <c r="B110" s="8"/>
    </row>
    <row r="111" spans="2:12" x14ac:dyDescent="0.2">
      <c r="B111" s="8"/>
    </row>
    <row r="112" spans="2:12" x14ac:dyDescent="0.2">
      <c r="B112" s="8"/>
    </row>
    <row r="113" spans="2:2" x14ac:dyDescent="0.2">
      <c r="B113" s="8"/>
    </row>
    <row r="114" spans="2:2" x14ac:dyDescent="0.2">
      <c r="B114" s="8"/>
    </row>
    <row r="115" spans="2:2" x14ac:dyDescent="0.2">
      <c r="B115" s="8"/>
    </row>
    <row r="116" spans="2:2" x14ac:dyDescent="0.2">
      <c r="B116" s="8"/>
    </row>
    <row r="117" spans="2:2" x14ac:dyDescent="0.2">
      <c r="B117" s="8"/>
    </row>
    <row r="118" spans="2:2" x14ac:dyDescent="0.2">
      <c r="B118" s="8"/>
    </row>
    <row r="119" spans="2:2" x14ac:dyDescent="0.2">
      <c r="B119" s="8"/>
    </row>
    <row r="120" spans="2:2" x14ac:dyDescent="0.2">
      <c r="B120" s="8"/>
    </row>
    <row r="121" spans="2:2" x14ac:dyDescent="0.2">
      <c r="B121" s="8"/>
    </row>
    <row r="122" spans="2:2" x14ac:dyDescent="0.2">
      <c r="B122" s="8"/>
    </row>
    <row r="123" spans="2:2" x14ac:dyDescent="0.2">
      <c r="B123" s="8"/>
    </row>
    <row r="124" spans="2:2" x14ac:dyDescent="0.2">
      <c r="B124" s="8"/>
    </row>
    <row r="125" spans="2:2" x14ac:dyDescent="0.2">
      <c r="B125" s="8"/>
    </row>
    <row r="126" spans="2:2" x14ac:dyDescent="0.2">
      <c r="B126" s="8"/>
    </row>
    <row r="127" spans="2:2" x14ac:dyDescent="0.2">
      <c r="B127" s="8"/>
    </row>
    <row r="128" spans="2:2" x14ac:dyDescent="0.2">
      <c r="B128" s="8"/>
    </row>
    <row r="129" spans="2:2" x14ac:dyDescent="0.2">
      <c r="B129" s="8"/>
    </row>
    <row r="130" spans="2:2" x14ac:dyDescent="0.2">
      <c r="B130" s="8"/>
    </row>
    <row r="131" spans="2:2" x14ac:dyDescent="0.2">
      <c r="B131" s="8"/>
    </row>
    <row r="132" spans="2:2" x14ac:dyDescent="0.2">
      <c r="B132" s="8"/>
    </row>
    <row r="133" spans="2:2" x14ac:dyDescent="0.2">
      <c r="B133" s="8"/>
    </row>
    <row r="134" spans="2:2" x14ac:dyDescent="0.2">
      <c r="B134" s="8"/>
    </row>
    <row r="135" spans="2:2" x14ac:dyDescent="0.2">
      <c r="B135" s="8"/>
    </row>
    <row r="136" spans="2:2" x14ac:dyDescent="0.2">
      <c r="B136" s="8"/>
    </row>
    <row r="137" spans="2:2" x14ac:dyDescent="0.2">
      <c r="B137" s="8"/>
    </row>
    <row r="138" spans="2:2" x14ac:dyDescent="0.2">
      <c r="B138" s="8"/>
    </row>
    <row r="139" spans="2:2" x14ac:dyDescent="0.2">
      <c r="B139" s="8"/>
    </row>
    <row r="140" spans="2:2" x14ac:dyDescent="0.2">
      <c r="B140" s="8"/>
    </row>
    <row r="141" spans="2:2" x14ac:dyDescent="0.2">
      <c r="B141" s="8"/>
    </row>
    <row r="142" spans="2:2" x14ac:dyDescent="0.2">
      <c r="B142" s="8"/>
    </row>
    <row r="143" spans="2:2" x14ac:dyDescent="0.2">
      <c r="B143" s="8"/>
    </row>
    <row r="144" spans="2:2" x14ac:dyDescent="0.2">
      <c r="B144" s="8"/>
    </row>
    <row r="145" spans="2:2" x14ac:dyDescent="0.2">
      <c r="B145" s="8"/>
    </row>
    <row r="146" spans="2:2" x14ac:dyDescent="0.2">
      <c r="B146" s="8"/>
    </row>
    <row r="147" spans="2:2" x14ac:dyDescent="0.2">
      <c r="B147" s="8"/>
    </row>
    <row r="148" spans="2:2" x14ac:dyDescent="0.2">
      <c r="B148" s="8"/>
    </row>
    <row r="149" spans="2:2" x14ac:dyDescent="0.2">
      <c r="B149" s="8"/>
    </row>
    <row r="150" spans="2:2" x14ac:dyDescent="0.2">
      <c r="B150" s="8"/>
    </row>
    <row r="151" spans="2:2" x14ac:dyDescent="0.2">
      <c r="B151" s="8"/>
    </row>
    <row r="152" spans="2:2" x14ac:dyDescent="0.2">
      <c r="B152" s="8"/>
    </row>
  </sheetData>
  <sortState ref="B4:L105">
    <sortCondition ref="B4"/>
  </sortState>
  <mergeCells count="3">
    <mergeCell ref="D2:E2"/>
    <mergeCell ref="F1:H1"/>
    <mergeCell ref="F2:H2"/>
  </mergeCells>
  <pageMargins left="0.25" right="0.25" top="0.25" bottom="0.25" header="0" footer="0"/>
  <pageSetup scale="96" fitToHeight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9"/>
  <sheetViews>
    <sheetView topLeftCell="A73" workbookViewId="0">
      <selection activeCell="G107" sqref="G107"/>
    </sheetView>
  </sheetViews>
  <sheetFormatPr defaultColWidth="14.6640625" defaultRowHeight="11.25" x14ac:dyDescent="0.2"/>
  <cols>
    <col min="1" max="1" width="48.6640625" style="75" bestFit="1" customWidth="1"/>
    <col min="2" max="2" width="4.1640625" style="75" bestFit="1" customWidth="1"/>
    <col min="3" max="3" width="6.1640625" style="75" bestFit="1" customWidth="1"/>
    <col min="4" max="5" width="6.6640625" style="75" bestFit="1" customWidth="1"/>
    <col min="6" max="7" width="6.33203125" style="75" bestFit="1" customWidth="1"/>
    <col min="8" max="8" width="6.83203125" style="75" bestFit="1" customWidth="1"/>
    <col min="9" max="9" width="6.33203125" style="75" bestFit="1" customWidth="1"/>
    <col min="10" max="10" width="7" style="75" bestFit="1" customWidth="1"/>
    <col min="11" max="11" width="6.33203125" style="75" bestFit="1" customWidth="1"/>
    <col min="12" max="12" width="5.83203125" style="75" bestFit="1" customWidth="1"/>
    <col min="13" max="15" width="6.33203125" style="75" bestFit="1" customWidth="1"/>
    <col min="16" max="17" width="6.6640625" style="75" bestFit="1" customWidth="1"/>
    <col min="18" max="19" width="6.33203125" style="75" bestFit="1" customWidth="1"/>
    <col min="20" max="20" width="6.83203125" style="75" bestFit="1" customWidth="1"/>
    <col min="21" max="21" width="6.33203125" style="75" bestFit="1" customWidth="1"/>
    <col min="22" max="22" width="7" style="75" bestFit="1" customWidth="1"/>
    <col min="23" max="23" width="6.33203125" style="75" bestFit="1" customWidth="1"/>
    <col min="24" max="24" width="5.83203125" style="75" bestFit="1" customWidth="1"/>
    <col min="25" max="27" width="6.33203125" style="75" bestFit="1" customWidth="1"/>
    <col min="28" max="29" width="6.6640625" style="75" bestFit="1" customWidth="1"/>
    <col min="30" max="31" width="6.33203125" style="75" bestFit="1" customWidth="1"/>
    <col min="32" max="32" width="6.83203125" style="75" bestFit="1" customWidth="1"/>
    <col min="33" max="33" width="6.33203125" style="75" bestFit="1" customWidth="1"/>
    <col min="34" max="34" width="7" style="75" bestFit="1" customWidth="1"/>
    <col min="35" max="35" width="6.33203125" style="75" bestFit="1" customWidth="1"/>
    <col min="36" max="36" width="5.83203125" style="75" bestFit="1" customWidth="1"/>
    <col min="37" max="39" width="6.33203125" style="75" bestFit="1" customWidth="1"/>
    <col min="40" max="41" width="6.6640625" style="75" bestFit="1" customWidth="1"/>
    <col min="42" max="43" width="6.33203125" style="75" bestFit="1" customWidth="1"/>
    <col min="44" max="44" width="6.83203125" style="75" bestFit="1" customWidth="1"/>
    <col min="45" max="45" width="6.33203125" style="75" bestFit="1" customWidth="1"/>
    <col min="46" max="46" width="7" style="75" bestFit="1" customWidth="1"/>
    <col min="47" max="47" width="7.1640625" style="75" bestFit="1" customWidth="1"/>
    <col min="48" max="48" width="6.83203125" style="75" customWidth="1"/>
    <col min="49" max="16384" width="14.6640625" style="75"/>
  </cols>
  <sheetData>
    <row r="1" spans="1:48" x14ac:dyDescent="0.2">
      <c r="A1" s="75" t="s">
        <v>129</v>
      </c>
      <c r="D1" s="94" t="s">
        <v>304</v>
      </c>
      <c r="E1" s="94"/>
      <c r="F1" s="94"/>
      <c r="G1" s="94"/>
      <c r="H1" s="94"/>
      <c r="I1" s="95">
        <v>5.1743475654502546E-2</v>
      </c>
      <c r="J1" s="95"/>
    </row>
    <row r="2" spans="1:48" x14ac:dyDescent="0.2">
      <c r="B2" s="75" t="s">
        <v>305</v>
      </c>
      <c r="C2" s="75" t="s">
        <v>122</v>
      </c>
      <c r="D2" s="74">
        <v>41590</v>
      </c>
      <c r="E2" s="74">
        <v>41621</v>
      </c>
      <c r="F2" s="74">
        <v>41653</v>
      </c>
      <c r="G2" s="74">
        <v>41685</v>
      </c>
      <c r="H2" s="74">
        <v>41714</v>
      </c>
      <c r="I2" s="74">
        <v>41746</v>
      </c>
      <c r="J2" s="74">
        <v>41777</v>
      </c>
      <c r="K2" s="74">
        <v>41809</v>
      </c>
      <c r="L2" s="74">
        <v>41840</v>
      </c>
      <c r="M2" s="74">
        <v>41872</v>
      </c>
      <c r="N2" s="73">
        <v>41904</v>
      </c>
      <c r="O2" s="73">
        <v>41935</v>
      </c>
      <c r="P2" s="73">
        <v>41967</v>
      </c>
      <c r="Q2" s="73">
        <v>41998</v>
      </c>
      <c r="R2" s="73">
        <v>42005</v>
      </c>
      <c r="S2" s="73">
        <v>42037</v>
      </c>
      <c r="T2" s="73">
        <v>42066</v>
      </c>
      <c r="U2" s="73">
        <v>42098</v>
      </c>
      <c r="V2" s="73">
        <v>42129</v>
      </c>
      <c r="W2" s="73">
        <v>42161</v>
      </c>
      <c r="X2" s="74">
        <v>42192</v>
      </c>
      <c r="Y2" s="74">
        <v>42224</v>
      </c>
      <c r="Z2" s="73">
        <v>42256</v>
      </c>
      <c r="AA2" s="73">
        <v>42287</v>
      </c>
      <c r="AB2" s="73">
        <v>42319</v>
      </c>
      <c r="AC2" s="73">
        <v>42350</v>
      </c>
      <c r="AD2" s="73">
        <v>42370</v>
      </c>
      <c r="AE2" s="73">
        <v>42403</v>
      </c>
      <c r="AF2" s="73">
        <v>42433</v>
      </c>
      <c r="AG2" s="73">
        <v>42465</v>
      </c>
      <c r="AH2" s="73">
        <v>42496</v>
      </c>
      <c r="AI2" s="73">
        <v>42528</v>
      </c>
      <c r="AJ2" s="74">
        <v>42559</v>
      </c>
      <c r="AK2" s="74">
        <v>42591</v>
      </c>
      <c r="AL2" s="73">
        <v>42623</v>
      </c>
      <c r="AM2" s="73">
        <v>42654</v>
      </c>
      <c r="AN2" s="73">
        <v>42686</v>
      </c>
      <c r="AO2" s="73">
        <v>42717</v>
      </c>
      <c r="AP2" s="73">
        <v>42736</v>
      </c>
      <c r="AQ2" s="73">
        <v>42768</v>
      </c>
      <c r="AR2" s="73">
        <v>42797</v>
      </c>
      <c r="AS2" s="73">
        <v>42829</v>
      </c>
      <c r="AT2" s="73">
        <v>42860</v>
      </c>
      <c r="AU2" s="73">
        <v>42892</v>
      </c>
      <c r="AV2" s="74"/>
    </row>
    <row r="3" spans="1:48" x14ac:dyDescent="0.2">
      <c r="A3" s="75" t="s">
        <v>0</v>
      </c>
      <c r="B3" s="75">
        <v>10</v>
      </c>
      <c r="C3" s="75">
        <v>500</v>
      </c>
      <c r="D3" s="72">
        <v>216.18428268824999</v>
      </c>
      <c r="E3" s="72">
        <f>D3*(1+$I$1)</f>
        <v>227.37040885641557</v>
      </c>
      <c r="F3" s="72">
        <f t="shared" ref="F3:AU3" si="0">E3*(1+$I1)</f>
        <v>239.13534407163181</v>
      </c>
      <c r="G3" s="72">
        <f t="shared" si="0"/>
        <v>251.50903792573337</v>
      </c>
      <c r="H3" s="72">
        <f t="shared" si="0"/>
        <v>264.52298970653089</v>
      </c>
      <c r="I3" s="72">
        <f t="shared" si="0"/>
        <v>278.21032858446699</v>
      </c>
      <c r="J3" s="72">
        <f t="shared" si="0"/>
        <v>292.60589794840854</v>
      </c>
      <c r="K3" s="71">
        <f t="shared" si="0"/>
        <v>307.74634410526585</v>
      </c>
      <c r="L3" s="72">
        <f>K3</f>
        <v>307.74634410526585</v>
      </c>
      <c r="M3" s="72">
        <f>L3</f>
        <v>307.74634410526585</v>
      </c>
      <c r="N3" s="72">
        <f>M3</f>
        <v>307.74634410526585</v>
      </c>
      <c r="O3" s="72">
        <f t="shared" si="0"/>
        <v>323.67020956923881</v>
      </c>
      <c r="P3" s="72">
        <f t="shared" si="0"/>
        <v>340.41803117817244</v>
      </c>
      <c r="Q3" s="72">
        <f t="shared" si="0"/>
        <v>358.03244328679392</v>
      </c>
      <c r="R3" s="72">
        <f t="shared" si="0"/>
        <v>376.55828629952623</v>
      </c>
      <c r="S3" s="72">
        <f t="shared" si="0"/>
        <v>396.04272081916696</v>
      </c>
      <c r="T3" s="72">
        <f t="shared" si="0"/>
        <v>416.53534770201645</v>
      </c>
      <c r="U3" s="72">
        <f t="shared" si="0"/>
        <v>438.08833432507549</v>
      </c>
      <c r="V3" s="72">
        <f t="shared" si="0"/>
        <v>460.7565473867466</v>
      </c>
      <c r="W3" s="72">
        <f t="shared" si="0"/>
        <v>484.5976925791054</v>
      </c>
      <c r="X3" s="72">
        <f>W3</f>
        <v>484.5976925791054</v>
      </c>
      <c r="Y3" s="72">
        <f>X3</f>
        <v>484.5976925791054</v>
      </c>
      <c r="Z3" s="72">
        <f>Y3</f>
        <v>484.5976925791054</v>
      </c>
      <c r="AA3" s="72">
        <f t="shared" si="0"/>
        <v>509.67246148730044</v>
      </c>
      <c r="AB3" s="72">
        <f t="shared" si="0"/>
        <v>536.04468609003891</v>
      </c>
      <c r="AC3" s="72">
        <f t="shared" si="0"/>
        <v>563.78150125446427</v>
      </c>
      <c r="AD3" s="72">
        <f t="shared" si="0"/>
        <v>592.95351563908355</v>
      </c>
      <c r="AE3" s="71">
        <f t="shared" si="0"/>
        <v>623.63499143980619</v>
      </c>
      <c r="AF3" s="72">
        <f t="shared" si="0"/>
        <v>655.90403343666765</v>
      </c>
      <c r="AG3" s="72">
        <f t="shared" si="0"/>
        <v>689.84278782248794</v>
      </c>
      <c r="AH3" s="72">
        <f t="shared" si="0"/>
        <v>725.53765131961495</v>
      </c>
      <c r="AI3" s="72">
        <f t="shared" si="0"/>
        <v>763.07949111709638</v>
      </c>
      <c r="AJ3" s="72">
        <f>AI3</f>
        <v>763.07949111709638</v>
      </c>
      <c r="AK3" s="72">
        <f>AJ3</f>
        <v>763.07949111709638</v>
      </c>
      <c r="AL3" s="72">
        <f>AK3</f>
        <v>763.07949111709638</v>
      </c>
      <c r="AM3" s="72">
        <f t="shared" si="0"/>
        <v>802.56387618816404</v>
      </c>
      <c r="AN3" s="72">
        <f t="shared" si="0"/>
        <v>844.09132057688953</v>
      </c>
      <c r="AO3" s="72">
        <f t="shared" si="0"/>
        <v>887.76753927333675</v>
      </c>
      <c r="AP3" s="72">
        <f t="shared" si="0"/>
        <v>933.70371732858428</v>
      </c>
      <c r="AQ3" s="72">
        <f t="shared" si="0"/>
        <v>982.01679289469439</v>
      </c>
      <c r="AR3" s="72">
        <f t="shared" si="0"/>
        <v>1032.8297549101537</v>
      </c>
      <c r="AS3" s="70">
        <f t="shared" si="0"/>
        <v>1086.2719561885931</v>
      </c>
      <c r="AT3" s="70">
        <f t="shared" si="0"/>
        <v>1142.4794427078064</v>
      </c>
      <c r="AU3" s="70">
        <f t="shared" si="0"/>
        <v>1201.5952999373274</v>
      </c>
    </row>
    <row r="4" spans="1:48" s="68" customFormat="1" x14ac:dyDescent="0.2">
      <c r="A4" s="68" t="s">
        <v>1</v>
      </c>
      <c r="B4" s="68">
        <v>20</v>
      </c>
      <c r="C4" s="68">
        <v>250</v>
      </c>
      <c r="D4" s="67">
        <v>113.55240567069001</v>
      </c>
      <c r="E4" s="67">
        <f>D4*(1+$I$1)</f>
        <v>119.42800180902155</v>
      </c>
      <c r="F4" s="67">
        <f t="shared" ref="F4:AU13" si="1">E4*(1+$I$1)</f>
        <v>125.60762171309254</v>
      </c>
      <c r="G4" s="67">
        <f t="shared" si="1"/>
        <v>132.10699662922391</v>
      </c>
      <c r="H4" s="67">
        <f t="shared" si="1"/>
        <v>138.94267179309762</v>
      </c>
      <c r="I4" s="67">
        <f t="shared" si="1"/>
        <v>146.13204854839529</v>
      </c>
      <c r="J4" s="66">
        <f t="shared" si="1"/>
        <v>153.69342864480177</v>
      </c>
      <c r="K4" s="67">
        <f t="shared" si="1"/>
        <v>161.64606082814109</v>
      </c>
      <c r="L4" s="67">
        <f>K4</f>
        <v>161.64606082814109</v>
      </c>
      <c r="M4" s="67">
        <f t="shared" ref="M4:N4" si="2">L4</f>
        <v>161.64606082814109</v>
      </c>
      <c r="N4" s="67">
        <f t="shared" si="2"/>
        <v>161.64606082814109</v>
      </c>
      <c r="O4" s="67">
        <f t="shared" si="1"/>
        <v>170.01018984124823</v>
      </c>
      <c r="P4" s="67">
        <f t="shared" si="1"/>
        <v>178.80710796031622</v>
      </c>
      <c r="Q4" s="67">
        <f t="shared" si="1"/>
        <v>188.05920919791285</v>
      </c>
      <c r="R4" s="67">
        <f t="shared" si="1"/>
        <v>197.79004631065004</v>
      </c>
      <c r="S4" s="67">
        <f t="shared" si="1"/>
        <v>208.02439075662809</v>
      </c>
      <c r="T4" s="67">
        <f t="shared" si="1"/>
        <v>218.78829575528641</v>
      </c>
      <c r="U4" s="67">
        <f t="shared" si="1"/>
        <v>230.10916261019017</v>
      </c>
      <c r="V4" s="67">
        <f t="shared" si="1"/>
        <v>242.01581046358851</v>
      </c>
      <c r="W4" s="67">
        <f t="shared" si="1"/>
        <v>254.53854966031591</v>
      </c>
      <c r="X4" s="67">
        <f t="shared" ref="X4:Z19" si="3">W4</f>
        <v>254.53854966031591</v>
      </c>
      <c r="Y4" s="67">
        <f t="shared" si="3"/>
        <v>254.53854966031591</v>
      </c>
      <c r="Z4" s="67">
        <f t="shared" si="3"/>
        <v>254.53854966031591</v>
      </c>
      <c r="AA4" s="67">
        <f t="shared" si="1"/>
        <v>267.70925890779688</v>
      </c>
      <c r="AB4" s="67">
        <f t="shared" si="1"/>
        <v>281.56146642857738</v>
      </c>
      <c r="AC4" s="67">
        <f t="shared" si="1"/>
        <v>296.13043531197053</v>
      </c>
      <c r="AD4" s="66">
        <f t="shared" si="1"/>
        <v>311.4532532820927</v>
      </c>
      <c r="AE4" s="67">
        <f t="shared" si="1"/>
        <v>327.56892711081031</v>
      </c>
      <c r="AF4" s="67">
        <f t="shared" si="1"/>
        <v>344.51848191594001</v>
      </c>
      <c r="AG4" s="67">
        <f t="shared" si="1"/>
        <v>362.34506559748365</v>
      </c>
      <c r="AH4" s="67">
        <f t="shared" si="1"/>
        <v>381.09405867775615</v>
      </c>
      <c r="AI4" s="67">
        <f t="shared" si="1"/>
        <v>400.81318982502421</v>
      </c>
      <c r="AJ4" s="67">
        <f t="shared" ref="AJ4:AL19" si="4">AI4</f>
        <v>400.81318982502421</v>
      </c>
      <c r="AK4" s="67">
        <f t="shared" si="4"/>
        <v>400.81318982502421</v>
      </c>
      <c r="AL4" s="67">
        <f t="shared" si="4"/>
        <v>400.81318982502421</v>
      </c>
      <c r="AM4" s="67">
        <f t="shared" si="1"/>
        <v>421.55265735473887</v>
      </c>
      <c r="AN4" s="67">
        <f t="shared" si="1"/>
        <v>443.36525701766465</v>
      </c>
      <c r="AO4" s="67">
        <f t="shared" si="1"/>
        <v>466.30651640021046</v>
      </c>
      <c r="AP4" s="67">
        <f t="shared" si="1"/>
        <v>490.43483627910064</v>
      </c>
      <c r="AQ4" s="67">
        <f t="shared" si="1"/>
        <v>515.81163929022819</v>
      </c>
      <c r="AR4" s="67">
        <f t="shared" si="1"/>
        <v>542.50152629015111</v>
      </c>
      <c r="AS4" s="65">
        <f t="shared" si="1"/>
        <v>570.57244080827604</v>
      </c>
      <c r="AT4" s="65">
        <f t="shared" si="1"/>
        <v>600.09584200836912</v>
      </c>
      <c r="AU4" s="65">
        <f t="shared" si="1"/>
        <v>631.14688659969738</v>
      </c>
    </row>
    <row r="5" spans="1:48" x14ac:dyDescent="0.2">
      <c r="A5" s="75" t="s">
        <v>2</v>
      </c>
      <c r="B5" s="75">
        <v>30</v>
      </c>
      <c r="C5" s="75">
        <v>250</v>
      </c>
      <c r="D5" s="72">
        <v>76.466285325041</v>
      </c>
      <c r="E5" s="72">
        <f t="shared" ref="E5:K20" si="5">D5*(1+$I$1)</f>
        <v>80.422916698147503</v>
      </c>
      <c r="F5" s="72">
        <f t="shared" si="5"/>
        <v>84.584277930382186</v>
      </c>
      <c r="G5" s="72">
        <f t="shared" si="5"/>
        <v>88.960962456226596</v>
      </c>
      <c r="H5" s="72">
        <f t="shared" si="5"/>
        <v>93.564111851281467</v>
      </c>
      <c r="I5" s="72">
        <f t="shared" si="5"/>
        <v>98.405444194993407</v>
      </c>
      <c r="J5" s="69">
        <f t="shared" si="5"/>
        <v>103.49728390096756</v>
      </c>
      <c r="K5" s="72">
        <f t="shared" si="5"/>
        <v>108.85259309080442</v>
      </c>
      <c r="L5" s="72">
        <f t="shared" ref="L5:N20" si="6">K5</f>
        <v>108.85259309080442</v>
      </c>
      <c r="M5" s="72">
        <f t="shared" si="6"/>
        <v>108.85259309080442</v>
      </c>
      <c r="N5" s="72">
        <f t="shared" si="6"/>
        <v>108.85259309080442</v>
      </c>
      <c r="O5" s="72">
        <f t="shared" si="1"/>
        <v>114.48500459132794</v>
      </c>
      <c r="P5" s="72">
        <f t="shared" si="1"/>
        <v>120.40885663920493</v>
      </c>
      <c r="Q5" s="72">
        <f t="shared" si="1"/>
        <v>126.63922938130212</v>
      </c>
      <c r="R5" s="72">
        <f t="shared" si="1"/>
        <v>133.19198326369849</v>
      </c>
      <c r="S5" s="72">
        <f t="shared" si="1"/>
        <v>140.08379940707857</v>
      </c>
      <c r="T5" s="72">
        <f t="shared" si="1"/>
        <v>147.33222207128895</v>
      </c>
      <c r="U5" s="71">
        <f t="shared" si="1"/>
        <v>154.95570331715845</v>
      </c>
      <c r="V5" s="72">
        <f t="shared" si="1"/>
        <v>162.97364997927616</v>
      </c>
      <c r="W5" s="72">
        <f t="shared" si="1"/>
        <v>171.40647306930427</v>
      </c>
      <c r="X5" s="72">
        <f t="shared" si="3"/>
        <v>171.40647306930427</v>
      </c>
      <c r="Y5" s="72">
        <f t="shared" si="3"/>
        <v>171.40647306930427</v>
      </c>
      <c r="Z5" s="72">
        <f t="shared" si="3"/>
        <v>171.40647306930427</v>
      </c>
      <c r="AA5" s="72">
        <f t="shared" si="1"/>
        <v>180.27563973558995</v>
      </c>
      <c r="AB5" s="72">
        <f t="shared" si="1"/>
        <v>189.60372791134833</v>
      </c>
      <c r="AC5" s="72">
        <f t="shared" si="1"/>
        <v>199.4144837905321</v>
      </c>
      <c r="AD5" s="69">
        <f t="shared" si="1"/>
        <v>209.73288227770269</v>
      </c>
      <c r="AE5" s="72">
        <f t="shared" si="1"/>
        <v>220.58519056578766</v>
      </c>
      <c r="AF5" s="72">
        <f t="shared" si="1"/>
        <v>231.99903500357229</v>
      </c>
      <c r="AG5" s="72">
        <f t="shared" si="1"/>
        <v>244.00347142314772</v>
      </c>
      <c r="AH5" s="72">
        <f t="shared" si="1"/>
        <v>256.62905910634549</v>
      </c>
      <c r="AI5" s="72">
        <f t="shared" si="1"/>
        <v>269.90793857845256</v>
      </c>
      <c r="AJ5" s="72">
        <f t="shared" si="4"/>
        <v>269.90793857845256</v>
      </c>
      <c r="AK5" s="72">
        <f t="shared" si="4"/>
        <v>269.90793857845256</v>
      </c>
      <c r="AL5" s="72">
        <f t="shared" si="4"/>
        <v>269.90793857845256</v>
      </c>
      <c r="AM5" s="72">
        <f t="shared" si="1"/>
        <v>283.87391342724368</v>
      </c>
      <c r="AN5" s="72">
        <f t="shared" si="1"/>
        <v>298.56253635561461</v>
      </c>
      <c r="AO5" s="71">
        <f t="shared" si="1"/>
        <v>314.01119968687789</v>
      </c>
      <c r="AP5" s="72">
        <f t="shared" si="1"/>
        <v>330.25923055311699</v>
      </c>
      <c r="AQ5" s="72">
        <f t="shared" si="1"/>
        <v>347.34799100891695</v>
      </c>
      <c r="AR5" s="72">
        <f t="shared" si="1"/>
        <v>365.32098332532723</v>
      </c>
      <c r="AS5" s="70">
        <f t="shared" si="1"/>
        <v>384.22396073210024</v>
      </c>
      <c r="AT5" s="70">
        <f t="shared" si="1"/>
        <v>404.10504389011822</v>
      </c>
      <c r="AU5" s="70">
        <f t="shared" si="1"/>
        <v>425.01484339050825</v>
      </c>
    </row>
    <row r="6" spans="1:48" x14ac:dyDescent="0.2">
      <c r="A6" s="75" t="s">
        <v>3</v>
      </c>
      <c r="B6" s="75">
        <v>40</v>
      </c>
      <c r="C6" s="75">
        <v>250</v>
      </c>
      <c r="D6" s="72">
        <v>105.47479413404</v>
      </c>
      <c r="E6" s="72">
        <f t="shared" si="5"/>
        <v>110.93242657647836</v>
      </c>
      <c r="F6" s="72">
        <f t="shared" si="5"/>
        <v>116.67245589033327</v>
      </c>
      <c r="G6" s="72">
        <f t="shared" si="5"/>
        <v>122.70949427124575</v>
      </c>
      <c r="H6" s="72">
        <f t="shared" si="5"/>
        <v>129.05891000064628</v>
      </c>
      <c r="I6" s="72">
        <f t="shared" si="5"/>
        <v>135.73686656826135</v>
      </c>
      <c r="J6" s="69">
        <f t="shared" si="5"/>
        <v>142.76036381895463</v>
      </c>
      <c r="K6" s="71">
        <f t="shared" si="5"/>
        <v>150.14728122864864</v>
      </c>
      <c r="L6" s="72">
        <f t="shared" si="6"/>
        <v>150.14728122864864</v>
      </c>
      <c r="M6" s="72">
        <f t="shared" si="6"/>
        <v>150.14728122864864</v>
      </c>
      <c r="N6" s="72">
        <f t="shared" si="6"/>
        <v>150.14728122864864</v>
      </c>
      <c r="O6" s="72">
        <f t="shared" si="1"/>
        <v>157.91642341949296</v>
      </c>
      <c r="P6" s="72">
        <f t="shared" si="1"/>
        <v>166.0875680301456</v>
      </c>
      <c r="Q6" s="72">
        <f t="shared" si="1"/>
        <v>174.68151606302897</v>
      </c>
      <c r="R6" s="72">
        <f t="shared" si="1"/>
        <v>183.72014483672791</v>
      </c>
      <c r="S6" s="72">
        <f t="shared" si="1"/>
        <v>193.22646367832883</v>
      </c>
      <c r="T6" s="72">
        <f t="shared" si="1"/>
        <v>203.22467249747405</v>
      </c>
      <c r="U6" s="72">
        <f t="shared" si="1"/>
        <v>213.74022339124136</v>
      </c>
      <c r="V6" s="72">
        <f t="shared" si="1"/>
        <v>224.799885436674</v>
      </c>
      <c r="W6" s="72">
        <f t="shared" si="1"/>
        <v>236.4318128359015</v>
      </c>
      <c r="X6" s="72">
        <f t="shared" si="3"/>
        <v>236.4318128359015</v>
      </c>
      <c r="Y6" s="72">
        <f t="shared" si="3"/>
        <v>236.4318128359015</v>
      </c>
      <c r="Z6" s="72">
        <f t="shared" si="3"/>
        <v>236.4318128359015</v>
      </c>
      <c r="AA6" s="72">
        <f t="shared" si="1"/>
        <v>248.66561658732587</v>
      </c>
      <c r="AB6" s="72">
        <f t="shared" si="1"/>
        <v>261.53243986532402</v>
      </c>
      <c r="AC6" s="72">
        <f t="shared" si="1"/>
        <v>275.06503730035809</v>
      </c>
      <c r="AD6" s="69">
        <f t="shared" si="1"/>
        <v>289.29785836131401</v>
      </c>
      <c r="AE6" s="71">
        <f t="shared" si="1"/>
        <v>304.26713505233238</v>
      </c>
      <c r="AF6" s="72">
        <f t="shared" si="1"/>
        <v>320.01097414737796</v>
      </c>
      <c r="AG6" s="72">
        <f t="shared" si="1"/>
        <v>336.56945419734649</v>
      </c>
      <c r="AH6" s="72">
        <f t="shared" si="1"/>
        <v>353.98472755665608</v>
      </c>
      <c r="AI6" s="72">
        <f t="shared" si="1"/>
        <v>372.30112768904962</v>
      </c>
      <c r="AJ6" s="72">
        <f t="shared" si="4"/>
        <v>372.30112768904962</v>
      </c>
      <c r="AK6" s="72">
        <f t="shared" si="4"/>
        <v>372.30112768904962</v>
      </c>
      <c r="AL6" s="72">
        <f t="shared" si="4"/>
        <v>372.30112768904962</v>
      </c>
      <c r="AM6" s="72">
        <f t="shared" si="1"/>
        <v>391.56528202577181</v>
      </c>
      <c r="AN6" s="72">
        <f t="shared" si="1"/>
        <v>411.82623066342074</v>
      </c>
      <c r="AO6" s="72">
        <f t="shared" si="1"/>
        <v>433.13555120363901</v>
      </c>
      <c r="AP6" s="72">
        <f t="shared" si="1"/>
        <v>455.54749005244406</v>
      </c>
      <c r="AQ6" s="72">
        <f t="shared" si="1"/>
        <v>479.11910051344245</v>
      </c>
      <c r="AR6" s="72">
        <f t="shared" si="1"/>
        <v>503.91038802646693</v>
      </c>
      <c r="AS6" s="70">
        <f t="shared" si="1"/>
        <v>529.98446292136532</v>
      </c>
      <c r="AT6" s="70">
        <f t="shared" si="1"/>
        <v>557.40770107580158</v>
      </c>
      <c r="AU6" s="70">
        <f t="shared" si="1"/>
        <v>586.24991288604951</v>
      </c>
    </row>
    <row r="7" spans="1:48" x14ac:dyDescent="0.2">
      <c r="A7" s="75" t="s">
        <v>4</v>
      </c>
      <c r="B7" s="75">
        <v>50</v>
      </c>
      <c r="C7" s="75">
        <v>250</v>
      </c>
      <c r="D7" s="72">
        <v>101.75665604961</v>
      </c>
      <c r="E7" s="72">
        <f t="shared" si="5"/>
        <v>107.02189910459659</v>
      </c>
      <c r="F7" s="72">
        <f t="shared" si="5"/>
        <v>112.5595841354139</v>
      </c>
      <c r="G7" s="72">
        <f t="shared" si="5"/>
        <v>118.38380823680562</v>
      </c>
      <c r="H7" s="72">
        <f t="shared" si="5"/>
        <v>124.50939793619408</v>
      </c>
      <c r="I7" s="72">
        <f t="shared" si="5"/>
        <v>130.9519469370623</v>
      </c>
      <c r="J7" s="69">
        <f t="shared" si="5"/>
        <v>137.72785581530991</v>
      </c>
      <c r="K7" s="72">
        <f t="shared" si="5"/>
        <v>144.85437376963623</v>
      </c>
      <c r="L7" s="72">
        <f t="shared" si="6"/>
        <v>144.85437376963623</v>
      </c>
      <c r="M7" s="72">
        <f t="shared" si="6"/>
        <v>144.85437376963623</v>
      </c>
      <c r="N7" s="72">
        <f t="shared" si="6"/>
        <v>144.85437376963623</v>
      </c>
      <c r="O7" s="71">
        <f t="shared" si="1"/>
        <v>152.34964253223362</v>
      </c>
      <c r="P7" s="72">
        <f t="shared" si="1"/>
        <v>160.23274255157241</v>
      </c>
      <c r="Q7" s="72">
        <f t="shared" si="1"/>
        <v>168.52374156484387</v>
      </c>
      <c r="R7" s="72">
        <f t="shared" si="1"/>
        <v>177.24374568371005</v>
      </c>
      <c r="S7" s="72">
        <f t="shared" si="1"/>
        <v>186.41495312340794</v>
      </c>
      <c r="T7" s="72">
        <f t="shared" si="1"/>
        <v>196.06071071198423</v>
      </c>
      <c r="U7" s="72">
        <f t="shared" si="1"/>
        <v>206.20557332351424</v>
      </c>
      <c r="V7" s="72">
        <f t="shared" si="1"/>
        <v>216.87536638660225</v>
      </c>
      <c r="W7" s="72">
        <f t="shared" si="1"/>
        <v>228.09725162728873</v>
      </c>
      <c r="X7" s="72">
        <f t="shared" si="3"/>
        <v>228.09725162728873</v>
      </c>
      <c r="Y7" s="72">
        <f t="shared" si="3"/>
        <v>228.09725162728873</v>
      </c>
      <c r="Z7" s="72">
        <f t="shared" si="3"/>
        <v>228.09725162728873</v>
      </c>
      <c r="AA7" s="72">
        <f t="shared" si="1"/>
        <v>239.89979621372427</v>
      </c>
      <c r="AB7" s="72">
        <f t="shared" si="1"/>
        <v>252.31304547862925</v>
      </c>
      <c r="AC7" s="72">
        <f t="shared" si="1"/>
        <v>265.3685994046661</v>
      </c>
      <c r="AD7" s="69">
        <f t="shared" si="1"/>
        <v>279.09969306743091</v>
      </c>
      <c r="AE7" s="72">
        <f t="shared" si="1"/>
        <v>293.54128124084463</v>
      </c>
      <c r="AF7" s="71">
        <f t="shared" si="1"/>
        <v>308.73012738032173</v>
      </c>
      <c r="AG7" s="72">
        <f t="shared" si="1"/>
        <v>324.70489721023688</v>
      </c>
      <c r="AH7" s="72">
        <f t="shared" si="1"/>
        <v>341.50625715393249</v>
      </c>
      <c r="AI7" s="72">
        <f t="shared" si="1"/>
        <v>359.17697785683731</v>
      </c>
      <c r="AJ7" s="72">
        <f t="shared" si="4"/>
        <v>359.17697785683731</v>
      </c>
      <c r="AK7" s="72">
        <f t="shared" si="4"/>
        <v>359.17697785683731</v>
      </c>
      <c r="AL7" s="72">
        <f t="shared" si="4"/>
        <v>359.17697785683731</v>
      </c>
      <c r="AM7" s="72">
        <f t="shared" si="1"/>
        <v>377.76204306623038</v>
      </c>
      <c r="AN7" s="72">
        <f t="shared" si="1"/>
        <v>397.30876414482299</v>
      </c>
      <c r="AO7" s="72">
        <f t="shared" si="1"/>
        <v>417.86690050967115</v>
      </c>
      <c r="AP7" s="72">
        <f t="shared" si="1"/>
        <v>439.48878630301579</v>
      </c>
      <c r="AQ7" s="72">
        <f t="shared" si="1"/>
        <v>462.22946361751275</v>
      </c>
      <c r="AR7" s="72">
        <f t="shared" si="1"/>
        <v>486.14682261499928</v>
      </c>
      <c r="AS7" s="70">
        <f t="shared" si="1"/>
        <v>511.30174889549227</v>
      </c>
      <c r="AT7" s="70">
        <f t="shared" si="1"/>
        <v>537.75827849157076</v>
      </c>
      <c r="AU7" s="70">
        <f t="shared" si="1"/>
        <v>565.58376088270654</v>
      </c>
    </row>
    <row r="8" spans="1:48" s="68" customFormat="1" x14ac:dyDescent="0.2">
      <c r="A8" s="68" t="s">
        <v>5</v>
      </c>
      <c r="B8" s="68">
        <v>761</v>
      </c>
      <c r="C8" s="68">
        <v>500</v>
      </c>
      <c r="D8" s="67">
        <v>173.27743144444</v>
      </c>
      <c r="E8" s="67">
        <f t="shared" si="5"/>
        <v>182.24340799986012</v>
      </c>
      <c r="F8" s="67">
        <f t="shared" si="5"/>
        <v>191.67331534489446</v>
      </c>
      <c r="G8" s="67">
        <f t="shared" si="5"/>
        <v>201.5911588710608</v>
      </c>
      <c r="H8" s="67">
        <f t="shared" si="5"/>
        <v>212.0221860922685</v>
      </c>
      <c r="I8" s="67">
        <f t="shared" si="5"/>
        <v>222.99295091654821</v>
      </c>
      <c r="J8" s="64">
        <f t="shared" si="5"/>
        <v>234.53138124342431</v>
      </c>
      <c r="K8" s="67">
        <f t="shared" si="5"/>
        <v>246.6668500590103</v>
      </c>
      <c r="L8" s="67">
        <f t="shared" si="6"/>
        <v>246.6668500590103</v>
      </c>
      <c r="M8" s="67">
        <f t="shared" si="6"/>
        <v>246.6668500590103</v>
      </c>
      <c r="N8" s="67">
        <f t="shared" si="6"/>
        <v>246.6668500590103</v>
      </c>
      <c r="O8" s="67">
        <f t="shared" si="1"/>
        <v>259.4302502098115</v>
      </c>
      <c r="P8" s="67">
        <f t="shared" si="1"/>
        <v>272.85407304558441</v>
      </c>
      <c r="Q8" s="67">
        <f t="shared" si="1"/>
        <v>286.97249113145045</v>
      </c>
      <c r="R8" s="66">
        <f t="shared" si="1"/>
        <v>301.82144523982259</v>
      </c>
      <c r="S8" s="67">
        <f t="shared" si="1"/>
        <v>317.43873584359613</v>
      </c>
      <c r="T8" s="67">
        <f t="shared" si="1"/>
        <v>333.86411934351531</v>
      </c>
      <c r="U8" s="67">
        <f t="shared" si="1"/>
        <v>351.13940927467843</v>
      </c>
      <c r="V8" s="67">
        <f t="shared" si="1"/>
        <v>369.30858274981915</v>
      </c>
      <c r="W8" s="67">
        <f t="shared" si="1"/>
        <v>388.41789241033325</v>
      </c>
      <c r="X8" s="67">
        <f t="shared" si="3"/>
        <v>388.41789241033325</v>
      </c>
      <c r="Y8" s="67">
        <f t="shared" si="3"/>
        <v>388.41789241033325</v>
      </c>
      <c r="Z8" s="67">
        <f t="shared" si="3"/>
        <v>388.41789241033325</v>
      </c>
      <c r="AA8" s="67">
        <f t="shared" si="1"/>
        <v>408.5159841700405</v>
      </c>
      <c r="AB8" s="67">
        <f t="shared" si="1"/>
        <v>429.65402105141811</v>
      </c>
      <c r="AC8" s="67">
        <f t="shared" si="1"/>
        <v>451.88581342955126</v>
      </c>
      <c r="AD8" s="64">
        <f t="shared" si="1"/>
        <v>475.26795601535832</v>
      </c>
      <c r="AE8" s="67">
        <f t="shared" si="1"/>
        <v>499.85997192680418</v>
      </c>
      <c r="AF8" s="67">
        <f t="shared" si="1"/>
        <v>525.72446421485904</v>
      </c>
      <c r="AG8" s="67">
        <f t="shared" si="1"/>
        <v>552.92727522993698</v>
      </c>
      <c r="AH8" s="67">
        <f t="shared" si="1"/>
        <v>581.53765423450761</v>
      </c>
      <c r="AI8" s="66">
        <f t="shared" si="1"/>
        <v>611.62843368856738</v>
      </c>
      <c r="AJ8" s="67">
        <f t="shared" si="4"/>
        <v>611.62843368856738</v>
      </c>
      <c r="AK8" s="67">
        <f t="shared" si="4"/>
        <v>611.62843368856738</v>
      </c>
      <c r="AL8" s="67">
        <f t="shared" si="4"/>
        <v>611.62843368856738</v>
      </c>
      <c r="AM8" s="67">
        <f t="shared" si="1"/>
        <v>643.27621465673326</v>
      </c>
      <c r="AN8" s="67">
        <f t="shared" si="1"/>
        <v>676.56156180894448</v>
      </c>
      <c r="AO8" s="67">
        <f t="shared" si="1"/>
        <v>711.56920851117786</v>
      </c>
      <c r="AP8" s="67">
        <f t="shared" si="1"/>
        <v>748.38827252826968</v>
      </c>
      <c r="AQ8" s="67">
        <f t="shared" si="1"/>
        <v>787.11248288795139</v>
      </c>
      <c r="AR8" s="67">
        <f t="shared" si="1"/>
        <v>827.84041848361915</v>
      </c>
      <c r="AS8" s="65">
        <f t="shared" si="1"/>
        <v>870.67575902323949</v>
      </c>
      <c r="AT8" s="65">
        <f t="shared" si="1"/>
        <v>915.72754896322397</v>
      </c>
      <c r="AU8" s="65">
        <f t="shared" si="1"/>
        <v>963.11047509915988</v>
      </c>
    </row>
    <row r="9" spans="1:48" s="68" customFormat="1" x14ac:dyDescent="0.2">
      <c r="A9" s="68" t="s">
        <v>6</v>
      </c>
      <c r="B9" s="68">
        <v>111</v>
      </c>
      <c r="C9" s="68">
        <v>250</v>
      </c>
      <c r="D9" s="67">
        <v>75.403313004124001</v>
      </c>
      <c r="E9" s="67">
        <f t="shared" si="5"/>
        <v>79.304942494821731</v>
      </c>
      <c r="F9" s="67">
        <f t="shared" si="5"/>
        <v>83.408455856084259</v>
      </c>
      <c r="G9" s="67">
        <f t="shared" si="5"/>
        <v>87.724299261053204</v>
      </c>
      <c r="H9" s="67">
        <f t="shared" si="5"/>
        <v>92.263459404175805</v>
      </c>
      <c r="I9" s="67">
        <f t="shared" si="5"/>
        <v>97.037491469655961</v>
      </c>
      <c r="J9" s="64">
        <f t="shared" si="5"/>
        <v>102.0585485470901</v>
      </c>
      <c r="K9" s="67">
        <f t="shared" si="5"/>
        <v>107.33941256917032</v>
      </c>
      <c r="L9" s="67">
        <f t="shared" si="6"/>
        <v>107.33941256917032</v>
      </c>
      <c r="M9" s="67">
        <f t="shared" si="6"/>
        <v>107.33941256917032</v>
      </c>
      <c r="N9" s="67">
        <f t="shared" si="6"/>
        <v>107.33941256917032</v>
      </c>
      <c r="O9" s="67">
        <f t="shared" si="1"/>
        <v>112.89352685021179</v>
      </c>
      <c r="P9" s="67">
        <f t="shared" si="1"/>
        <v>118.73503030833665</v>
      </c>
      <c r="Q9" s="67">
        <f t="shared" si="1"/>
        <v>124.87879345843268</v>
      </c>
      <c r="R9" s="67">
        <f t="shared" si="1"/>
        <v>131.34045626751274</v>
      </c>
      <c r="S9" s="67">
        <f t="shared" si="1"/>
        <v>138.13646796884203</v>
      </c>
      <c r="T9" s="67">
        <f t="shared" si="1"/>
        <v>145.28412893618676</v>
      </c>
      <c r="U9" s="66">
        <f t="shared" si="1"/>
        <v>152.80163472478196</v>
      </c>
      <c r="V9" s="67">
        <f t="shared" si="1"/>
        <v>160.70812239113192</v>
      </c>
      <c r="W9" s="67">
        <f t="shared" si="1"/>
        <v>169.02371920955827</v>
      </c>
      <c r="X9" s="67">
        <f t="shared" si="3"/>
        <v>169.02371920955827</v>
      </c>
      <c r="Y9" s="67">
        <f t="shared" si="3"/>
        <v>169.02371920955827</v>
      </c>
      <c r="Z9" s="67">
        <f t="shared" si="3"/>
        <v>169.02371920955827</v>
      </c>
      <c r="AA9" s="67">
        <f t="shared" si="1"/>
        <v>177.76959390951151</v>
      </c>
      <c r="AB9" s="67">
        <f t="shared" si="1"/>
        <v>186.96801056407912</v>
      </c>
      <c r="AC9" s="67">
        <f t="shared" si="1"/>
        <v>196.64238526687234</v>
      </c>
      <c r="AD9" s="64">
        <f t="shared" si="1"/>
        <v>206.81734574157207</v>
      </c>
      <c r="AE9" s="67">
        <f t="shared" si="1"/>
        <v>217.51879403587995</v>
      </c>
      <c r="AF9" s="67">
        <f t="shared" si="1"/>
        <v>228.77397245947225</v>
      </c>
      <c r="AG9" s="67">
        <f t="shared" si="1"/>
        <v>240.61153293381278</v>
      </c>
      <c r="AH9" s="67">
        <f t="shared" si="1"/>
        <v>253.06160993036607</v>
      </c>
      <c r="AI9" s="67">
        <f t="shared" si="1"/>
        <v>266.1558971828872</v>
      </c>
      <c r="AJ9" s="67">
        <f t="shared" si="4"/>
        <v>266.1558971828872</v>
      </c>
      <c r="AK9" s="67">
        <f t="shared" si="4"/>
        <v>266.1558971828872</v>
      </c>
      <c r="AL9" s="67">
        <f t="shared" si="4"/>
        <v>266.1558971828872</v>
      </c>
      <c r="AM9" s="67">
        <f t="shared" si="1"/>
        <v>279.92772836907221</v>
      </c>
      <c r="AN9" s="67">
        <f t="shared" si="1"/>
        <v>294.41216196695751</v>
      </c>
      <c r="AO9" s="66">
        <f t="shared" si="1"/>
        <v>309.64607050208423</v>
      </c>
      <c r="AP9" s="67">
        <f t="shared" si="1"/>
        <v>325.66823441262119</v>
      </c>
      <c r="AQ9" s="67">
        <f t="shared" si="1"/>
        <v>342.51944077139547</v>
      </c>
      <c r="AR9" s="67">
        <f t="shared" si="1"/>
        <v>360.24258711614397</v>
      </c>
      <c r="AS9" s="65">
        <f t="shared" si="1"/>
        <v>378.88279065230319</v>
      </c>
      <c r="AT9" s="65">
        <f t="shared" si="1"/>
        <v>398.48750310633062</v>
      </c>
      <c r="AU9" s="65">
        <f t="shared" si="1"/>
        <v>419.10663152193655</v>
      </c>
    </row>
    <row r="10" spans="1:48" x14ac:dyDescent="0.2">
      <c r="A10" s="75" t="s">
        <v>7</v>
      </c>
      <c r="B10" s="75">
        <v>60</v>
      </c>
      <c r="C10" s="75">
        <v>250</v>
      </c>
      <c r="D10" s="72">
        <v>113.84633472877999</v>
      </c>
      <c r="E10" s="72">
        <f t="shared" si="5"/>
        <v>119.73713977817297</v>
      </c>
      <c r="F10" s="72">
        <f t="shared" si="5"/>
        <v>125.93275555522463</v>
      </c>
      <c r="G10" s="72">
        <f t="shared" si="5"/>
        <v>132.44895402640083</v>
      </c>
      <c r="H10" s="72">
        <f t="shared" si="5"/>
        <v>139.30232325453022</v>
      </c>
      <c r="I10" s="72">
        <f t="shared" si="5"/>
        <v>146.51030962646666</v>
      </c>
      <c r="J10" s="71">
        <f t="shared" si="5"/>
        <v>154.09126226575736</v>
      </c>
      <c r="K10" s="72">
        <f t="shared" si="5"/>
        <v>162.06447974337715</v>
      </c>
      <c r="L10" s="72">
        <f t="shared" si="6"/>
        <v>162.06447974337715</v>
      </c>
      <c r="M10" s="72">
        <f t="shared" si="6"/>
        <v>162.06447974337715</v>
      </c>
      <c r="N10" s="72">
        <f t="shared" si="6"/>
        <v>162.06447974337715</v>
      </c>
      <c r="O10" s="72">
        <f t="shared" si="1"/>
        <v>170.45025920543821</v>
      </c>
      <c r="P10" s="72">
        <f t="shared" si="1"/>
        <v>179.26994804293847</v>
      </c>
      <c r="Q10" s="72">
        <f t="shared" si="1"/>
        <v>188.54599823508218</v>
      </c>
      <c r="R10" s="72">
        <f t="shared" si="1"/>
        <v>198.30202350451304</v>
      </c>
      <c r="S10" s="72">
        <f t="shared" si="1"/>
        <v>208.5628594299574</v>
      </c>
      <c r="T10" s="72">
        <f t="shared" si="1"/>
        <v>219.35462666930485</v>
      </c>
      <c r="U10" s="72">
        <f t="shared" si="1"/>
        <v>230.70479745407053</v>
      </c>
      <c r="V10" s="72">
        <f t="shared" si="1"/>
        <v>242.64226552451217</v>
      </c>
      <c r="W10" s="72">
        <f t="shared" si="1"/>
        <v>255.19741968343311</v>
      </c>
      <c r="X10" s="72">
        <f t="shared" si="3"/>
        <v>255.19741968343311</v>
      </c>
      <c r="Y10" s="72">
        <f t="shared" si="3"/>
        <v>255.19741968343311</v>
      </c>
      <c r="Z10" s="72">
        <f t="shared" si="3"/>
        <v>255.19741968343311</v>
      </c>
      <c r="AA10" s="72">
        <f t="shared" si="1"/>
        <v>268.40222115591467</v>
      </c>
      <c r="AB10" s="72">
        <f t="shared" si="1"/>
        <v>282.29028495191017</v>
      </c>
      <c r="AC10" s="72">
        <f t="shared" si="1"/>
        <v>296.89696543882189</v>
      </c>
      <c r="AD10" s="71">
        <f t="shared" si="1"/>
        <v>312.25944634190125</v>
      </c>
      <c r="AE10" s="72">
        <f t="shared" si="1"/>
        <v>328.41683540158186</v>
      </c>
      <c r="AF10" s="72">
        <f t="shared" si="1"/>
        <v>345.41026392871237</v>
      </c>
      <c r="AG10" s="72">
        <f t="shared" si="1"/>
        <v>363.28299151112299</v>
      </c>
      <c r="AH10" s="72">
        <f t="shared" si="1"/>
        <v>382.08051613807362</v>
      </c>
      <c r="AI10" s="72">
        <f t="shared" si="1"/>
        <v>401.8506900229238</v>
      </c>
      <c r="AJ10" s="72">
        <f t="shared" si="4"/>
        <v>401.8506900229238</v>
      </c>
      <c r="AK10" s="72">
        <f t="shared" si="4"/>
        <v>401.8506900229238</v>
      </c>
      <c r="AL10" s="72">
        <f t="shared" si="4"/>
        <v>401.8506900229238</v>
      </c>
      <c r="AM10" s="72">
        <f t="shared" si="1"/>
        <v>422.64384141887001</v>
      </c>
      <c r="AN10" s="72">
        <f t="shared" si="1"/>
        <v>444.51290273785276</v>
      </c>
      <c r="AO10" s="72">
        <f t="shared" si="1"/>
        <v>467.51354529878108</v>
      </c>
      <c r="AP10" s="72">
        <f t="shared" si="1"/>
        <v>491.70432104809873</v>
      </c>
      <c r="AQ10" s="72">
        <f t="shared" si="1"/>
        <v>517.14681161346471</v>
      </c>
      <c r="AR10" s="72">
        <f t="shared" si="1"/>
        <v>543.90578506998963</v>
      </c>
      <c r="AS10" s="70">
        <f t="shared" si="1"/>
        <v>572.04936081810172</v>
      </c>
      <c r="AT10" s="70">
        <f t="shared" si="1"/>
        <v>601.6491829927669</v>
      </c>
      <c r="AU10" s="70">
        <f t="shared" si="1"/>
        <v>632.78060284550452</v>
      </c>
    </row>
    <row r="11" spans="1:48" s="68" customFormat="1" x14ac:dyDescent="0.2">
      <c r="A11" s="68" t="s">
        <v>8</v>
      </c>
      <c r="B11" s="68">
        <v>70</v>
      </c>
      <c r="C11" s="68">
        <v>250</v>
      </c>
      <c r="D11" s="67">
        <v>76.899868459047994</v>
      </c>
      <c r="E11" s="67">
        <f t="shared" si="5"/>
        <v>80.878934930493187</v>
      </c>
      <c r="F11" s="67">
        <f t="shared" si="5"/>
        <v>85.063892131031253</v>
      </c>
      <c r="G11" s="67">
        <f t="shared" si="5"/>
        <v>89.465393562590492</v>
      </c>
      <c r="H11" s="67">
        <f t="shared" si="5"/>
        <v>94.094643976316888</v>
      </c>
      <c r="I11" s="67">
        <f t="shared" si="5"/>
        <v>98.963427896124529</v>
      </c>
      <c r="J11" s="64">
        <f t="shared" si="5"/>
        <v>104.08413961815377</v>
      </c>
      <c r="K11" s="67">
        <f t="shared" si="5"/>
        <v>109.46981476250555</v>
      </c>
      <c r="L11" s="67">
        <f t="shared" si="6"/>
        <v>109.46981476250555</v>
      </c>
      <c r="M11" s="67">
        <f t="shared" si="6"/>
        <v>109.46981476250555</v>
      </c>
      <c r="N11" s="67">
        <f t="shared" si="6"/>
        <v>109.46981476250555</v>
      </c>
      <c r="O11" s="67">
        <f t="shared" si="1"/>
        <v>115.13416345757216</v>
      </c>
      <c r="P11" s="67">
        <f t="shared" si="1"/>
        <v>121.09160524144056</v>
      </c>
      <c r="Q11" s="67">
        <f t="shared" si="1"/>
        <v>127.35730576921567</v>
      </c>
      <c r="R11" s="67">
        <f t="shared" si="1"/>
        <v>133.94721541970813</v>
      </c>
      <c r="S11" s="67">
        <f t="shared" si="1"/>
        <v>140.8781098997662</v>
      </c>
      <c r="T11" s="67">
        <f t="shared" si="1"/>
        <v>148.16763294961709</v>
      </c>
      <c r="U11" s="67">
        <f t="shared" si="1"/>
        <v>155.83434125793087</v>
      </c>
      <c r="V11" s="67">
        <f t="shared" si="1"/>
        <v>163.89775170094606</v>
      </c>
      <c r="W11" s="67">
        <f t="shared" si="1"/>
        <v>172.37839102591167</v>
      </c>
      <c r="X11" s="67">
        <f t="shared" si="3"/>
        <v>172.37839102591167</v>
      </c>
      <c r="Y11" s="67">
        <f t="shared" si="3"/>
        <v>172.37839102591167</v>
      </c>
      <c r="Z11" s="67">
        <f t="shared" si="3"/>
        <v>172.37839102591167</v>
      </c>
      <c r="AA11" s="67">
        <f t="shared" si="1"/>
        <v>181.29784810532325</v>
      </c>
      <c r="AB11" s="67">
        <f t="shared" si="1"/>
        <v>190.67882889497474</v>
      </c>
      <c r="AC11" s="67">
        <f t="shared" si="1"/>
        <v>200.54521423573092</v>
      </c>
      <c r="AD11" s="64">
        <f t="shared" si="1"/>
        <v>210.92212064616447</v>
      </c>
      <c r="AE11" s="67">
        <f t="shared" si="1"/>
        <v>221.83596426081533</v>
      </c>
      <c r="AF11" s="67">
        <f t="shared" si="1"/>
        <v>233.31452807683792</v>
      </c>
      <c r="AG11" s="67">
        <f t="shared" si="1"/>
        <v>245.38703268022354</v>
      </c>
      <c r="AH11" s="67">
        <f t="shared" si="1"/>
        <v>258.08421063164332</v>
      </c>
      <c r="AI11" s="67">
        <f t="shared" si="1"/>
        <v>271.43838470127326</v>
      </c>
      <c r="AJ11" s="67">
        <f t="shared" si="4"/>
        <v>271.43838470127326</v>
      </c>
      <c r="AK11" s="67">
        <f t="shared" si="4"/>
        <v>271.43838470127326</v>
      </c>
      <c r="AL11" s="67">
        <f t="shared" si="4"/>
        <v>271.43838470127326</v>
      </c>
      <c r="AM11" s="67">
        <f t="shared" si="1"/>
        <v>285.48355015176111</v>
      </c>
      <c r="AN11" s="66">
        <f t="shared" si="1"/>
        <v>300.25546127879971</v>
      </c>
      <c r="AO11" s="67">
        <f t="shared" si="1"/>
        <v>315.79172242961073</v>
      </c>
      <c r="AP11" s="67">
        <f t="shared" si="1"/>
        <v>332.13188373104072</v>
      </c>
      <c r="AQ11" s="67">
        <f t="shared" si="1"/>
        <v>349.3175417709619</v>
      </c>
      <c r="AR11" s="67">
        <f t="shared" si="1"/>
        <v>367.39244548927832</v>
      </c>
      <c r="AS11" s="65">
        <f t="shared" si="1"/>
        <v>386.40260754810095</v>
      </c>
      <c r="AT11" s="65">
        <f t="shared" si="1"/>
        <v>406.39642146460238</v>
      </c>
      <c r="AU11" s="65">
        <f t="shared" si="1"/>
        <v>427.42478480473301</v>
      </c>
    </row>
    <row r="12" spans="1:48" s="68" customFormat="1" x14ac:dyDescent="0.2">
      <c r="A12" s="68" t="s">
        <v>9</v>
      </c>
      <c r="B12" s="68">
        <v>80</v>
      </c>
      <c r="C12" s="68">
        <v>250</v>
      </c>
      <c r="D12" s="67">
        <v>137.09340050489999</v>
      </c>
      <c r="E12" s="67">
        <f t="shared" si="5"/>
        <v>144.18708953631824</v>
      </c>
      <c r="F12" s="66">
        <f t="shared" si="5"/>
        <v>151.64783069343432</v>
      </c>
      <c r="G12" s="67">
        <f t="shared" si="5"/>
        <v>159.49461652897816</v>
      </c>
      <c r="H12" s="67">
        <f t="shared" si="5"/>
        <v>167.74742233636957</v>
      </c>
      <c r="I12" s="67">
        <f t="shared" si="5"/>
        <v>176.42725700013708</v>
      </c>
      <c r="J12" s="64">
        <f t="shared" si="5"/>
        <v>185.55621647751434</v>
      </c>
      <c r="K12" s="67">
        <f t="shared" si="5"/>
        <v>195.15754004736021</v>
      </c>
      <c r="L12" s="67">
        <f t="shared" si="6"/>
        <v>195.15754004736021</v>
      </c>
      <c r="M12" s="67">
        <f t="shared" si="6"/>
        <v>195.15754004736021</v>
      </c>
      <c r="N12" s="67">
        <f t="shared" si="6"/>
        <v>195.15754004736021</v>
      </c>
      <c r="O12" s="67">
        <f t="shared" si="1"/>
        <v>205.25566946959341</v>
      </c>
      <c r="P12" s="67">
        <f t="shared" si="1"/>
        <v>215.87631120574196</v>
      </c>
      <c r="Q12" s="67">
        <f t="shared" si="1"/>
        <v>227.04650185900007</v>
      </c>
      <c r="R12" s="67">
        <f t="shared" si="1"/>
        <v>238.7946770003812</v>
      </c>
      <c r="S12" s="67">
        <f t="shared" si="1"/>
        <v>251.15074355617523</v>
      </c>
      <c r="T12" s="67">
        <f t="shared" si="1"/>
        <v>264.14615594098439</v>
      </c>
      <c r="U12" s="67">
        <f t="shared" si="1"/>
        <v>277.81399613014713</v>
      </c>
      <c r="V12" s="67">
        <f t="shared" si="1"/>
        <v>292.18905787538745</v>
      </c>
      <c r="W12" s="67">
        <f t="shared" si="1"/>
        <v>307.30793527807458</v>
      </c>
      <c r="X12" s="67">
        <f t="shared" si="3"/>
        <v>307.30793527807458</v>
      </c>
      <c r="Y12" s="67">
        <f t="shared" si="3"/>
        <v>307.30793527807458</v>
      </c>
      <c r="Z12" s="67">
        <f t="shared" si="3"/>
        <v>307.30793527807458</v>
      </c>
      <c r="AA12" s="67">
        <f t="shared" si="1"/>
        <v>323.20911594557106</v>
      </c>
      <c r="AB12" s="67">
        <f t="shared" si="1"/>
        <v>339.93307896781403</v>
      </c>
      <c r="AC12" s="67">
        <f t="shared" si="1"/>
        <v>357.52239796354519</v>
      </c>
      <c r="AD12" s="64">
        <f t="shared" si="1"/>
        <v>376.02184945851127</v>
      </c>
      <c r="AE12" s="67">
        <f t="shared" si="1"/>
        <v>395.47852687152874</v>
      </c>
      <c r="AF12" s="67">
        <f t="shared" si="1"/>
        <v>415.94196039858423</v>
      </c>
      <c r="AG12" s="67">
        <f t="shared" si="1"/>
        <v>437.46424310015442</v>
      </c>
      <c r="AH12" s="67">
        <f t="shared" si="1"/>
        <v>460.10016351272265</v>
      </c>
      <c r="AI12" s="67">
        <f t="shared" si="1"/>
        <v>483.90734512207587</v>
      </c>
      <c r="AJ12" s="67">
        <f t="shared" si="4"/>
        <v>483.90734512207587</v>
      </c>
      <c r="AK12" s="67">
        <f t="shared" si="4"/>
        <v>483.90734512207587</v>
      </c>
      <c r="AL12" s="67">
        <f t="shared" si="4"/>
        <v>483.90734512207587</v>
      </c>
      <c r="AM12" s="67">
        <f t="shared" si="1"/>
        <v>508.94639305343497</v>
      </c>
      <c r="AN12" s="67">
        <f t="shared" si="1"/>
        <v>535.28104835184229</v>
      </c>
      <c r="AO12" s="67">
        <f t="shared" si="1"/>
        <v>562.97835024555241</v>
      </c>
      <c r="AP12" s="67">
        <f t="shared" si="1"/>
        <v>592.10880680549519</v>
      </c>
      <c r="AQ12" s="66">
        <f t="shared" si="1"/>
        <v>622.74657443525189</v>
      </c>
      <c r="AR12" s="67">
        <f t="shared" si="1"/>
        <v>654.96964664846723</v>
      </c>
      <c r="AS12" s="65">
        <f t="shared" si="1"/>
        <v>688.86005261426033</v>
      </c>
      <c r="AT12" s="65">
        <f t="shared" si="1"/>
        <v>724.5040659760657</v>
      </c>
      <c r="AU12" s="65">
        <f t="shared" si="1"/>
        <v>761.99242447548636</v>
      </c>
    </row>
    <row r="13" spans="1:48" s="68" customFormat="1" x14ac:dyDescent="0.2">
      <c r="A13" s="68" t="s">
        <v>10</v>
      </c>
      <c r="B13" s="68">
        <v>90</v>
      </c>
      <c r="C13" s="68">
        <v>500</v>
      </c>
      <c r="D13" s="67">
        <v>190.69286745333</v>
      </c>
      <c r="E13" s="67">
        <f t="shared" si="5"/>
        <v>200.55997919788865</v>
      </c>
      <c r="F13" s="67">
        <f t="shared" si="5"/>
        <v>210.93764959878214</v>
      </c>
      <c r="G13" s="67">
        <f t="shared" si="5"/>
        <v>221.85229673541471</v>
      </c>
      <c r="H13" s="67">
        <f t="shared" si="5"/>
        <v>233.33170565043912</v>
      </c>
      <c r="I13" s="67">
        <f t="shared" si="5"/>
        <v>245.40509908118617</v>
      </c>
      <c r="J13" s="64">
        <f t="shared" si="5"/>
        <v>258.10321185098428</v>
      </c>
      <c r="K13" s="67">
        <f t="shared" si="5"/>
        <v>271.45836910974458</v>
      </c>
      <c r="L13" s="67">
        <f t="shared" si="6"/>
        <v>271.45836910974458</v>
      </c>
      <c r="M13" s="67">
        <f t="shared" si="6"/>
        <v>271.45836910974458</v>
      </c>
      <c r="N13" s="67">
        <f t="shared" si="6"/>
        <v>271.45836910974458</v>
      </c>
      <c r="O13" s="67">
        <f t="shared" si="1"/>
        <v>285.50456862298563</v>
      </c>
      <c r="P13" s="66">
        <f t="shared" si="1"/>
        <v>300.27756731877832</v>
      </c>
      <c r="Q13" s="67">
        <f t="shared" si="1"/>
        <v>315.81497231293076</v>
      </c>
      <c r="R13" s="67">
        <f t="shared" si="1"/>
        <v>332.1563366441323</v>
      </c>
      <c r="S13" s="67">
        <f t="shared" si="1"/>
        <v>349.34325996276669</v>
      </c>
      <c r="T13" s="67">
        <f t="shared" si="1"/>
        <v>367.41949442971469</v>
      </c>
      <c r="U13" s="67">
        <f t="shared" ref="U13:W13" si="7">T13*(1+$I$1)</f>
        <v>386.43105609472826</v>
      </c>
      <c r="V13" s="67">
        <f t="shared" si="7"/>
        <v>406.42634203790954</v>
      </c>
      <c r="W13" s="67">
        <f t="shared" si="7"/>
        <v>427.45625357249662</v>
      </c>
      <c r="X13" s="67">
        <f t="shared" si="3"/>
        <v>427.45625357249662</v>
      </c>
      <c r="Y13" s="67">
        <f t="shared" si="3"/>
        <v>427.45625357249662</v>
      </c>
      <c r="Z13" s="67">
        <f t="shared" si="3"/>
        <v>427.45625357249662</v>
      </c>
      <c r="AA13" s="67">
        <f t="shared" ref="AA13:AI28" si="8">Z13*(1+$I$1)</f>
        <v>449.57432582258997</v>
      </c>
      <c r="AB13" s="67">
        <f t="shared" si="8"/>
        <v>472.83686400568052</v>
      </c>
      <c r="AC13" s="67">
        <f t="shared" si="8"/>
        <v>497.30308676690981</v>
      </c>
      <c r="AD13" s="64">
        <f t="shared" si="8"/>
        <v>523.03527692994237</v>
      </c>
      <c r="AE13" s="67">
        <f t="shared" si="8"/>
        <v>550.09894004821285</v>
      </c>
      <c r="AF13" s="67">
        <f t="shared" si="8"/>
        <v>578.56297116016526</v>
      </c>
      <c r="AG13" s="66">
        <f t="shared" si="8"/>
        <v>608.49983017298791</v>
      </c>
      <c r="AH13" s="67">
        <f t="shared" si="8"/>
        <v>639.98572632131288</v>
      </c>
      <c r="AI13" s="67">
        <f t="shared" si="8"/>
        <v>673.10081217044888</v>
      </c>
      <c r="AJ13" s="67">
        <f t="shared" si="4"/>
        <v>673.10081217044888</v>
      </c>
      <c r="AK13" s="67">
        <f t="shared" si="4"/>
        <v>673.10081217044888</v>
      </c>
      <c r="AL13" s="67">
        <f t="shared" si="4"/>
        <v>673.10081217044888</v>
      </c>
      <c r="AM13" s="67">
        <f t="shared" ref="AM13:AU28" si="9">AL13*(1+$I$1)</f>
        <v>707.92938765801637</v>
      </c>
      <c r="AN13" s="67">
        <f t="shared" si="9"/>
        <v>744.56011469340581</v>
      </c>
      <c r="AO13" s="67">
        <f t="shared" si="9"/>
        <v>783.08624286135762</v>
      </c>
      <c r="AP13" s="67">
        <f t="shared" si="9"/>
        <v>823.60584680423017</v>
      </c>
      <c r="AQ13" s="67">
        <f t="shared" si="9"/>
        <v>866.22207588725075</v>
      </c>
      <c r="AR13" s="67">
        <f t="shared" si="9"/>
        <v>911.04341678231538</v>
      </c>
      <c r="AS13" s="65">
        <f t="shared" si="9"/>
        <v>958.18396963878592</v>
      </c>
      <c r="AT13" s="65">
        <f t="shared" si="9"/>
        <v>1007.7637385443251</v>
      </c>
      <c r="AU13" s="65">
        <f t="shared" si="9"/>
        <v>1059.9089370151837</v>
      </c>
    </row>
    <row r="14" spans="1:48" x14ac:dyDescent="0.2">
      <c r="A14" s="75" t="s">
        <v>11</v>
      </c>
      <c r="B14" s="75">
        <v>100</v>
      </c>
      <c r="C14" s="75">
        <v>250</v>
      </c>
      <c r="D14" s="72">
        <v>106.56371220027999</v>
      </c>
      <c r="E14" s="72">
        <f t="shared" si="5"/>
        <v>112.07768904816859</v>
      </c>
      <c r="F14" s="72">
        <f t="shared" si="5"/>
        <v>117.87697822284541</v>
      </c>
      <c r="G14" s="72">
        <f t="shared" si="5"/>
        <v>123.97634277574554</v>
      </c>
      <c r="H14" s="72">
        <f t="shared" si="5"/>
        <v>130.39130964989658</v>
      </c>
      <c r="I14" s="72">
        <f t="shared" si="5"/>
        <v>137.13820920632472</v>
      </c>
      <c r="J14" s="69">
        <f t="shared" si="5"/>
        <v>144.23421679569427</v>
      </c>
      <c r="K14" s="71">
        <f t="shared" si="5"/>
        <v>151.69739648100852</v>
      </c>
      <c r="L14" s="72">
        <f t="shared" si="6"/>
        <v>151.69739648100852</v>
      </c>
      <c r="M14" s="72">
        <f t="shared" si="6"/>
        <v>151.69739648100852</v>
      </c>
      <c r="N14" s="72">
        <f t="shared" si="6"/>
        <v>151.69739648100852</v>
      </c>
      <c r="O14" s="72">
        <f t="shared" ref="O14:W29" si="10">N14*(1+$I$1)</f>
        <v>159.54674702267502</v>
      </c>
      <c r="P14" s="72">
        <f t="shared" si="10"/>
        <v>167.80225024299787</v>
      </c>
      <c r="Q14" s="72">
        <f t="shared" si="10"/>
        <v>176.48492189321718</v>
      </c>
      <c r="R14" s="72">
        <f t="shared" si="10"/>
        <v>185.61686515258563</v>
      </c>
      <c r="S14" s="72">
        <f t="shared" si="10"/>
        <v>195.22132689567354</v>
      </c>
      <c r="T14" s="72">
        <f t="shared" si="10"/>
        <v>205.32275687113952</v>
      </c>
      <c r="U14" s="72">
        <f t="shared" si="10"/>
        <v>215.94686994261667</v>
      </c>
      <c r="V14" s="72">
        <f t="shared" si="10"/>
        <v>227.12071155015849</v>
      </c>
      <c r="W14" s="72">
        <f t="shared" si="10"/>
        <v>238.87272655888742</v>
      </c>
      <c r="X14" s="72">
        <f t="shared" si="3"/>
        <v>238.87272655888742</v>
      </c>
      <c r="Y14" s="72">
        <f t="shared" si="3"/>
        <v>238.87272655888742</v>
      </c>
      <c r="Z14" s="72">
        <f t="shared" si="3"/>
        <v>238.87272655888742</v>
      </c>
      <c r="AA14" s="72">
        <f t="shared" si="8"/>
        <v>251.23283167011186</v>
      </c>
      <c r="AB14" s="72">
        <f t="shared" si="8"/>
        <v>264.23249157924602</v>
      </c>
      <c r="AC14" s="72">
        <f t="shared" si="8"/>
        <v>277.90479907440528</v>
      </c>
      <c r="AD14" s="69">
        <f t="shared" si="8"/>
        <v>292.28455927958117</v>
      </c>
      <c r="AE14" s="71">
        <f t="shared" si="8"/>
        <v>307.40837825685117</v>
      </c>
      <c r="AF14" s="72">
        <f t="shared" si="8"/>
        <v>323.31475619317467</v>
      </c>
      <c r="AG14" s="72">
        <f t="shared" si="8"/>
        <v>340.04418540899763</v>
      </c>
      <c r="AH14" s="72">
        <f t="shared" si="8"/>
        <v>357.63925343816328</v>
      </c>
      <c r="AI14" s="72">
        <f t="shared" si="8"/>
        <v>376.14475144153533</v>
      </c>
      <c r="AJ14" s="72">
        <f t="shared" si="4"/>
        <v>376.14475144153533</v>
      </c>
      <c r="AK14" s="72">
        <f t="shared" si="4"/>
        <v>376.14475144153533</v>
      </c>
      <c r="AL14" s="72">
        <f t="shared" si="4"/>
        <v>376.14475144153533</v>
      </c>
      <c r="AM14" s="72">
        <f t="shared" si="9"/>
        <v>395.60778823031933</v>
      </c>
      <c r="AN14" s="72">
        <f t="shared" si="9"/>
        <v>416.07791018934648</v>
      </c>
      <c r="AO14" s="72">
        <f t="shared" si="9"/>
        <v>437.60722740560522</v>
      </c>
      <c r="AP14" s="72">
        <f t="shared" si="9"/>
        <v>460.2505463231015</v>
      </c>
      <c r="AQ14" s="72">
        <f t="shared" si="9"/>
        <v>484.06550926174242</v>
      </c>
      <c r="AR14" s="72">
        <f t="shared" si="9"/>
        <v>509.11274115541175</v>
      </c>
      <c r="AS14" s="70">
        <f t="shared" si="9"/>
        <v>535.45600388278388</v>
      </c>
      <c r="AT14" s="70">
        <f t="shared" si="9"/>
        <v>563.16235858374989</v>
      </c>
      <c r="AU14" s="70">
        <f t="shared" si="9"/>
        <v>592.3023363746604</v>
      </c>
    </row>
    <row r="15" spans="1:48" x14ac:dyDescent="0.2">
      <c r="A15" s="75" t="s">
        <v>12</v>
      </c>
      <c r="B15" s="75">
        <v>110</v>
      </c>
      <c r="C15" s="75">
        <v>500</v>
      </c>
      <c r="D15" s="71">
        <v>332.38578441727998</v>
      </c>
      <c r="E15" s="72">
        <f t="shared" si="5"/>
        <v>349.58458016117822</v>
      </c>
      <c r="F15" s="72">
        <f t="shared" si="5"/>
        <v>367.67330137393765</v>
      </c>
      <c r="G15" s="72">
        <f t="shared" si="5"/>
        <v>386.69799589239057</v>
      </c>
      <c r="H15" s="72">
        <f t="shared" si="5"/>
        <v>406.70709422849342</v>
      </c>
      <c r="I15" s="72">
        <f t="shared" si="5"/>
        <v>427.75153285721893</v>
      </c>
      <c r="J15" s="69">
        <f t="shared" si="5"/>
        <v>449.88488388379261</v>
      </c>
      <c r="K15" s="72">
        <f t="shared" si="5"/>
        <v>473.16349142036233</v>
      </c>
      <c r="L15" s="72">
        <f t="shared" si="6"/>
        <v>473.16349142036233</v>
      </c>
      <c r="M15" s="72">
        <f t="shared" si="6"/>
        <v>473.16349142036233</v>
      </c>
      <c r="N15" s="72">
        <f t="shared" si="6"/>
        <v>473.16349142036233</v>
      </c>
      <c r="O15" s="72">
        <f t="shared" si="10"/>
        <v>497.64661501927128</v>
      </c>
      <c r="P15" s="72">
        <f t="shared" si="10"/>
        <v>523.39658052806658</v>
      </c>
      <c r="Q15" s="72">
        <f t="shared" si="10"/>
        <v>550.47893875027046</v>
      </c>
      <c r="R15" s="72">
        <f t="shared" si="10"/>
        <v>578.96263231581145</v>
      </c>
      <c r="S15" s="72">
        <f t="shared" si="10"/>
        <v>608.92017118591139</v>
      </c>
      <c r="T15" s="72">
        <f t="shared" si="10"/>
        <v>640.42781723920507</v>
      </c>
      <c r="U15" s="72">
        <f t="shared" si="10"/>
        <v>673.56577840898808</v>
      </c>
      <c r="V15" s="72">
        <f t="shared" si="10"/>
        <v>708.41841286579961</v>
      </c>
      <c r="W15" s="72">
        <f t="shared" si="10"/>
        <v>745.0744437651224</v>
      </c>
      <c r="X15" s="72">
        <f t="shared" si="3"/>
        <v>745.0744437651224</v>
      </c>
      <c r="Y15" s="72">
        <f t="shared" si="3"/>
        <v>745.0744437651224</v>
      </c>
      <c r="Z15" s="72">
        <f t="shared" si="3"/>
        <v>745.0744437651224</v>
      </c>
      <c r="AA15" s="72">
        <f t="shared" si="8"/>
        <v>783.627185106875</v>
      </c>
      <c r="AB15" s="72">
        <f t="shared" si="8"/>
        <v>824.17477928165897</v>
      </c>
      <c r="AC15" s="72">
        <f t="shared" si="8"/>
        <v>866.82044690847454</v>
      </c>
      <c r="AD15" s="69">
        <f t="shared" si="8"/>
        <v>911.67274959990823</v>
      </c>
      <c r="AE15" s="72">
        <f t="shared" si="8"/>
        <v>958.84586632370451</v>
      </c>
      <c r="AF15" s="72">
        <f t="shared" si="8"/>
        <v>1008.4598840642456</v>
      </c>
      <c r="AG15" s="72">
        <f t="shared" si="8"/>
        <v>1060.6411035238664</v>
      </c>
      <c r="AH15" s="72">
        <f t="shared" si="8"/>
        <v>1115.5223606422182</v>
      </c>
      <c r="AI15" s="72">
        <f t="shared" si="8"/>
        <v>1173.2433647521621</v>
      </c>
      <c r="AJ15" s="72">
        <f t="shared" si="4"/>
        <v>1173.2433647521621</v>
      </c>
      <c r="AK15" s="72">
        <f t="shared" si="4"/>
        <v>1173.2433647521621</v>
      </c>
      <c r="AL15" s="72">
        <f t="shared" si="4"/>
        <v>1173.2433647521621</v>
      </c>
      <c r="AM15" s="71">
        <f t="shared" si="9"/>
        <v>1233.9510542330222</v>
      </c>
      <c r="AN15" s="72">
        <f t="shared" si="9"/>
        <v>1297.7999705665763</v>
      </c>
      <c r="AO15" s="72">
        <f t="shared" si="9"/>
        <v>1364.9526517480022</v>
      </c>
      <c r="AP15" s="72">
        <f t="shared" si="9"/>
        <v>1435.5800460532737</v>
      </c>
      <c r="AQ15" s="72">
        <f t="shared" si="9"/>
        <v>1509.8619472163209</v>
      </c>
      <c r="AR15" s="72">
        <f t="shared" si="9"/>
        <v>1587.9874521237684</v>
      </c>
      <c r="AS15" s="70">
        <f t="shared" si="9"/>
        <v>1670.1554421923902</v>
      </c>
      <c r="AT15" s="70">
        <f t="shared" si="9"/>
        <v>1756.575089654707</v>
      </c>
      <c r="AU15" s="70">
        <f t="shared" si="9"/>
        <v>1847.466390041561</v>
      </c>
    </row>
    <row r="16" spans="1:48" s="68" customFormat="1" x14ac:dyDescent="0.2">
      <c r="A16" s="68" t="s">
        <v>13</v>
      </c>
      <c r="B16" s="68">
        <v>120</v>
      </c>
      <c r="C16" s="68">
        <v>500</v>
      </c>
      <c r="D16" s="67">
        <v>266.49042446166999</v>
      </c>
      <c r="E16" s="67">
        <f t="shared" si="5"/>
        <v>280.27956525196043</v>
      </c>
      <c r="F16" s="67">
        <f t="shared" si="5"/>
        <v>294.78220411302982</v>
      </c>
      <c r="G16" s="66">
        <f t="shared" si="5"/>
        <v>310.03525991493296</v>
      </c>
      <c r="H16" s="67">
        <f t="shared" si="5"/>
        <v>326.07756183837864</v>
      </c>
      <c r="I16" s="67">
        <f t="shared" si="5"/>
        <v>342.94994822084232</v>
      </c>
      <c r="J16" s="64">
        <f t="shared" si="5"/>
        <v>360.69537051732038</v>
      </c>
      <c r="K16" s="67">
        <f t="shared" si="5"/>
        <v>379.35900264037514</v>
      </c>
      <c r="L16" s="67">
        <f t="shared" si="6"/>
        <v>379.35900264037514</v>
      </c>
      <c r="M16" s="67">
        <f t="shared" si="6"/>
        <v>379.35900264037514</v>
      </c>
      <c r="N16" s="67">
        <f t="shared" si="6"/>
        <v>379.35900264037514</v>
      </c>
      <c r="O16" s="67">
        <f t="shared" si="10"/>
        <v>398.98835595781378</v>
      </c>
      <c r="P16" s="67">
        <f t="shared" si="10"/>
        <v>419.63340024074694</v>
      </c>
      <c r="Q16" s="67">
        <f t="shared" si="10"/>
        <v>441.34669086992017</v>
      </c>
      <c r="R16" s="67">
        <f t="shared" si="10"/>
        <v>464.18350262414316</v>
      </c>
      <c r="S16" s="67">
        <f t="shared" si="10"/>
        <v>488.20197039139725</v>
      </c>
      <c r="T16" s="67">
        <f t="shared" si="10"/>
        <v>513.46323716082475</v>
      </c>
      <c r="U16" s="67">
        <f t="shared" si="10"/>
        <v>540.03160967233794</v>
      </c>
      <c r="V16" s="67">
        <f t="shared" si="10"/>
        <v>567.9747221200804</v>
      </c>
      <c r="W16" s="67">
        <f t="shared" si="10"/>
        <v>597.36370832647367</v>
      </c>
      <c r="X16" s="67">
        <f t="shared" si="3"/>
        <v>597.36370832647367</v>
      </c>
      <c r="Y16" s="67">
        <f t="shared" si="3"/>
        <v>597.36370832647367</v>
      </c>
      <c r="Z16" s="67">
        <f t="shared" si="3"/>
        <v>597.36370832647367</v>
      </c>
      <c r="AA16" s="66">
        <f t="shared" si="8"/>
        <v>628.27338282514791</v>
      </c>
      <c r="AB16" s="67">
        <f t="shared" si="8"/>
        <v>660.7824313137329</v>
      </c>
      <c r="AC16" s="67">
        <f t="shared" si="8"/>
        <v>694.97361096133807</v>
      </c>
      <c r="AD16" s="64">
        <f t="shared" si="8"/>
        <v>730.9339610806378</v>
      </c>
      <c r="AE16" s="67">
        <f t="shared" si="8"/>
        <v>768.75502470086292</v>
      </c>
      <c r="AF16" s="67">
        <f t="shared" si="8"/>
        <v>808.53308160574852</v>
      </c>
      <c r="AG16" s="67">
        <f t="shared" si="8"/>
        <v>850.36939342967548</v>
      </c>
      <c r="AH16" s="67">
        <f t="shared" si="8"/>
        <v>894.37046143593795</v>
      </c>
      <c r="AI16" s="67">
        <f t="shared" si="8"/>
        <v>940.64829763335467</v>
      </c>
      <c r="AJ16" s="67">
        <f t="shared" si="4"/>
        <v>940.64829763335467</v>
      </c>
      <c r="AK16" s="67">
        <f t="shared" si="4"/>
        <v>940.64829763335467</v>
      </c>
      <c r="AL16" s="67">
        <f t="shared" si="4"/>
        <v>940.64829763335467</v>
      </c>
      <c r="AM16" s="67">
        <f t="shared" si="9"/>
        <v>989.32070992139541</v>
      </c>
      <c r="AN16" s="67">
        <f t="shared" si="9"/>
        <v>1040.5116019897082</v>
      </c>
      <c r="AO16" s="67">
        <f t="shared" si="9"/>
        <v>1094.35128873549</v>
      </c>
      <c r="AP16" s="67">
        <f t="shared" si="9"/>
        <v>1150.9768280016483</v>
      </c>
      <c r="AQ16" s="66">
        <f t="shared" si="9"/>
        <v>1210.5323694802482</v>
      </c>
      <c r="AR16" s="67">
        <f t="shared" si="9"/>
        <v>1273.1695216694368</v>
      </c>
      <c r="AS16" s="65">
        <f t="shared" si="9"/>
        <v>1339.0477378179939</v>
      </c>
      <c r="AT16" s="65">
        <f t="shared" si="9"/>
        <v>1408.3347218399961</v>
      </c>
      <c r="AU16" s="65">
        <f t="shared" si="9"/>
        <v>1481.2068552329144</v>
      </c>
    </row>
    <row r="17" spans="1:47" s="68" customFormat="1" x14ac:dyDescent="0.2">
      <c r="A17" s="68" t="s">
        <v>14</v>
      </c>
      <c r="B17" s="68">
        <v>130</v>
      </c>
      <c r="C17" s="68">
        <v>1000</v>
      </c>
      <c r="D17" s="67">
        <v>555.48169823155001</v>
      </c>
      <c r="E17" s="67">
        <f t="shared" si="5"/>
        <v>584.22425196051597</v>
      </c>
      <c r="F17" s="66">
        <f t="shared" si="5"/>
        <v>614.45404531860493</v>
      </c>
      <c r="G17" s="67">
        <f t="shared" si="5"/>
        <v>646.24803325335881</v>
      </c>
      <c r="H17" s="67">
        <f t="shared" si="5"/>
        <v>679.68715262877413</v>
      </c>
      <c r="I17" s="67">
        <f t="shared" si="5"/>
        <v>714.85652826349929</v>
      </c>
      <c r="J17" s="64">
        <f t="shared" si="5"/>
        <v>751.84568963016386</v>
      </c>
      <c r="K17" s="67">
        <f t="shared" si="5"/>
        <v>790.74879876748491</v>
      </c>
      <c r="L17" s="67">
        <f t="shared" si="6"/>
        <v>790.74879876748491</v>
      </c>
      <c r="M17" s="67">
        <f t="shared" si="6"/>
        <v>790.74879876748491</v>
      </c>
      <c r="N17" s="67">
        <f t="shared" si="6"/>
        <v>790.74879876748491</v>
      </c>
      <c r="O17" s="67">
        <f t="shared" si="10"/>
        <v>831.66488998533737</v>
      </c>
      <c r="P17" s="67">
        <f t="shared" si="10"/>
        <v>874.69812197299825</v>
      </c>
      <c r="Q17" s="67">
        <f t="shared" si="10"/>
        <v>919.95804295234723</v>
      </c>
      <c r="R17" s="67">
        <f t="shared" si="10"/>
        <v>967.55986955101582</v>
      </c>
      <c r="S17" s="67">
        <f t="shared" si="10"/>
        <v>1017.6247801054025</v>
      </c>
      <c r="T17" s="67">
        <f t="shared" si="10"/>
        <v>1070.280223140205</v>
      </c>
      <c r="U17" s="67">
        <f t="shared" si="10"/>
        <v>1125.6602418097557</v>
      </c>
      <c r="V17" s="67">
        <f t="shared" si="10"/>
        <v>1183.9058151270801</v>
      </c>
      <c r="W17" s="66">
        <f t="shared" si="10"/>
        <v>1245.1652168493322</v>
      </c>
      <c r="X17" s="67">
        <f t="shared" si="3"/>
        <v>1245.1652168493322</v>
      </c>
      <c r="Y17" s="67">
        <f t="shared" si="3"/>
        <v>1245.1652168493322</v>
      </c>
      <c r="Z17" s="67">
        <f t="shared" si="3"/>
        <v>1245.1652168493322</v>
      </c>
      <c r="AA17" s="67">
        <f t="shared" si="8"/>
        <v>1309.5943929332091</v>
      </c>
      <c r="AB17" s="67">
        <f t="shared" si="8"/>
        <v>1377.3573585212216</v>
      </c>
      <c r="AC17" s="67">
        <f t="shared" si="8"/>
        <v>1448.6266154694144</v>
      </c>
      <c r="AD17" s="64">
        <f t="shared" si="8"/>
        <v>1523.5835914794204</v>
      </c>
      <c r="AE17" s="67">
        <f t="shared" si="8"/>
        <v>1602.4191019527354</v>
      </c>
      <c r="AF17" s="67">
        <f t="shared" si="8"/>
        <v>1685.3338357429366</v>
      </c>
      <c r="AG17" s="67">
        <f t="shared" si="8"/>
        <v>1772.5388660424105</v>
      </c>
      <c r="AH17" s="66">
        <f t="shared" si="8"/>
        <v>1864.2561877041355</v>
      </c>
      <c r="AI17" s="67">
        <f t="shared" si="8"/>
        <v>1960.7192823663602</v>
      </c>
      <c r="AJ17" s="67">
        <f t="shared" si="4"/>
        <v>1960.7192823663602</v>
      </c>
      <c r="AK17" s="67">
        <f t="shared" si="4"/>
        <v>1960.7192823663602</v>
      </c>
      <c r="AL17" s="67">
        <f t="shared" si="4"/>
        <v>1960.7192823663602</v>
      </c>
      <c r="AM17" s="67">
        <f t="shared" si="9"/>
        <v>2062.1737128187974</v>
      </c>
      <c r="AN17" s="67">
        <f t="shared" si="9"/>
        <v>2168.8777481233919</v>
      </c>
      <c r="AO17" s="67">
        <f t="shared" si="9"/>
        <v>2281.1030210810068</v>
      </c>
      <c r="AP17" s="67">
        <f t="shared" si="9"/>
        <v>2399.1352197177239</v>
      </c>
      <c r="AQ17" s="66">
        <f t="shared" si="9"/>
        <v>2523.2748145510477</v>
      </c>
      <c r="AR17" s="67">
        <f t="shared" si="9"/>
        <v>2653.8378234873894</v>
      </c>
      <c r="AS17" s="65">
        <f t="shared" si="9"/>
        <v>2791.1566162980071</v>
      </c>
      <c r="AT17" s="65">
        <f t="shared" si="9"/>
        <v>2935.5807607213269</v>
      </c>
      <c r="AU17" s="65">
        <f t="shared" si="9"/>
        <v>3087.4779123455369</v>
      </c>
    </row>
    <row r="18" spans="1:47" x14ac:dyDescent="0.2">
      <c r="A18" s="75" t="s">
        <v>15</v>
      </c>
      <c r="B18" s="75">
        <v>140</v>
      </c>
      <c r="C18" s="75">
        <v>500</v>
      </c>
      <c r="D18" s="72">
        <v>208.63325567937</v>
      </c>
      <c r="E18" s="72">
        <f t="shared" si="5"/>
        <v>219.42866546533509</v>
      </c>
      <c r="F18" s="72">
        <f t="shared" si="5"/>
        <v>230.78266727474065</v>
      </c>
      <c r="G18" s="72">
        <f t="shared" si="5"/>
        <v>242.72416460035234</v>
      </c>
      <c r="H18" s="72">
        <f t="shared" si="5"/>
        <v>255.28355650211014</v>
      </c>
      <c r="I18" s="72">
        <f t="shared" si="5"/>
        <v>268.49281499297189</v>
      </c>
      <c r="J18" s="69">
        <f t="shared" si="5"/>
        <v>282.38556642896958</v>
      </c>
      <c r="K18" s="72">
        <f t="shared" si="5"/>
        <v>296.9971771106699</v>
      </c>
      <c r="L18" s="72">
        <f t="shared" si="6"/>
        <v>296.9971771106699</v>
      </c>
      <c r="M18" s="72">
        <f t="shared" si="6"/>
        <v>296.9971771106699</v>
      </c>
      <c r="N18" s="72">
        <f t="shared" si="6"/>
        <v>296.9971771106699</v>
      </c>
      <c r="O18" s="71">
        <f t="shared" si="10"/>
        <v>312.36484331395184</v>
      </c>
      <c r="P18" s="72">
        <f t="shared" si="10"/>
        <v>328.5276859792898</v>
      </c>
      <c r="Q18" s="72">
        <f t="shared" si="10"/>
        <v>345.52685030058922</v>
      </c>
      <c r="R18" s="72">
        <f t="shared" si="10"/>
        <v>363.40561046709468</v>
      </c>
      <c r="S18" s="72">
        <f t="shared" si="10"/>
        <v>382.20947982500843</v>
      </c>
      <c r="T18" s="72">
        <f t="shared" si="10"/>
        <v>401.98632673925385</v>
      </c>
      <c r="U18" s="72">
        <f t="shared" si="10"/>
        <v>422.78649645032937</v>
      </c>
      <c r="V18" s="72">
        <f t="shared" si="10"/>
        <v>444.66293923645941</v>
      </c>
      <c r="W18" s="72">
        <f t="shared" si="10"/>
        <v>467.6713452073007</v>
      </c>
      <c r="X18" s="72">
        <f t="shared" si="3"/>
        <v>467.6713452073007</v>
      </c>
      <c r="Y18" s="72">
        <f t="shared" si="3"/>
        <v>467.6713452073007</v>
      </c>
      <c r="Z18" s="72">
        <f t="shared" si="3"/>
        <v>467.6713452073007</v>
      </c>
      <c r="AA18" s="72">
        <f t="shared" si="8"/>
        <v>491.87028607234311</v>
      </c>
      <c r="AB18" s="72">
        <f t="shared" si="8"/>
        <v>517.32136424490056</v>
      </c>
      <c r="AC18" s="72">
        <f t="shared" si="8"/>
        <v>544.08936966126066</v>
      </c>
      <c r="AD18" s="69">
        <f t="shared" si="8"/>
        <v>572.24244471420172</v>
      </c>
      <c r="AE18" s="71">
        <f t="shared" si="8"/>
        <v>601.85225772074409</v>
      </c>
      <c r="AF18" s="72">
        <f t="shared" si="8"/>
        <v>632.99418536572477</v>
      </c>
      <c r="AG18" s="72">
        <f t="shared" si="8"/>
        <v>665.74750458563778</v>
      </c>
      <c r="AH18" s="72">
        <f t="shared" si="8"/>
        <v>700.19559438121053</v>
      </c>
      <c r="AI18" s="72">
        <f t="shared" si="8"/>
        <v>736.42614807246468</v>
      </c>
      <c r="AJ18" s="72">
        <f t="shared" si="4"/>
        <v>736.42614807246468</v>
      </c>
      <c r="AK18" s="72">
        <f t="shared" si="4"/>
        <v>736.42614807246468</v>
      </c>
      <c r="AL18" s="72">
        <f t="shared" si="4"/>
        <v>736.42614807246468</v>
      </c>
      <c r="AM18" s="72">
        <f t="shared" si="9"/>
        <v>774.53139653659139</v>
      </c>
      <c r="AN18" s="72">
        <f t="shared" si="9"/>
        <v>814.60834299693033</v>
      </c>
      <c r="AO18" s="72">
        <f t="shared" si="9"/>
        <v>856.75900996074665</v>
      </c>
      <c r="AP18" s="72">
        <f t="shared" si="9"/>
        <v>901.0906989344262</v>
      </c>
      <c r="AQ18" s="72">
        <f t="shared" si="9"/>
        <v>947.71626357723835</v>
      </c>
      <c r="AR18" s="72">
        <f t="shared" si="9"/>
        <v>996.75439698902335</v>
      </c>
      <c r="AS18" s="70">
        <f t="shared" si="9"/>
        <v>1048.3299338631432</v>
      </c>
      <c r="AT18" s="70">
        <f t="shared" si="9"/>
        <v>1102.5741682738769</v>
      </c>
      <c r="AU18" s="70">
        <f t="shared" si="9"/>
        <v>1159.6251879072397</v>
      </c>
    </row>
    <row r="19" spans="1:47" s="68" customFormat="1" x14ac:dyDescent="0.2">
      <c r="A19" s="68" t="s">
        <v>16</v>
      </c>
      <c r="B19" s="68">
        <v>150</v>
      </c>
      <c r="C19" s="68">
        <v>250</v>
      </c>
      <c r="D19" s="67">
        <v>79.885592672734006</v>
      </c>
      <c r="E19" s="67">
        <f t="shared" si="5"/>
        <v>84.019150892341131</v>
      </c>
      <c r="F19" s="67">
        <f t="shared" si="5"/>
        <v>88.366593781050966</v>
      </c>
      <c r="G19" s="67">
        <f t="shared" si="5"/>
        <v>92.93898847503209</v>
      </c>
      <c r="H19" s="67">
        <f t="shared" si="5"/>
        <v>97.747974762544004</v>
      </c>
      <c r="I19" s="67">
        <f t="shared" si="5"/>
        <v>102.80579471494663</v>
      </c>
      <c r="J19" s="64">
        <f t="shared" si="5"/>
        <v>108.12532385092126</v>
      </c>
      <c r="K19" s="67">
        <f t="shared" si="5"/>
        <v>113.72010391323661</v>
      </c>
      <c r="L19" s="67">
        <f t="shared" si="6"/>
        <v>113.72010391323661</v>
      </c>
      <c r="M19" s="67">
        <f t="shared" si="6"/>
        <v>113.72010391323661</v>
      </c>
      <c r="N19" s="67">
        <f t="shared" si="6"/>
        <v>113.72010391323661</v>
      </c>
      <c r="O19" s="67">
        <f t="shared" si="10"/>
        <v>119.60437734149868</v>
      </c>
      <c r="P19" s="67">
        <f t="shared" si="10"/>
        <v>125.79312352864045</v>
      </c>
      <c r="Q19" s="67">
        <f t="shared" si="10"/>
        <v>132.30209695344848</v>
      </c>
      <c r="R19" s="67">
        <f t="shared" si="10"/>
        <v>139.14786728619887</v>
      </c>
      <c r="S19" s="67">
        <f t="shared" si="10"/>
        <v>146.34786156949826</v>
      </c>
      <c r="T19" s="66">
        <f t="shared" si="10"/>
        <v>153.9204085817081</v>
      </c>
      <c r="U19" s="67">
        <f t="shared" si="10"/>
        <v>161.8847854958868</v>
      </c>
      <c r="V19" s="67">
        <f t="shared" si="10"/>
        <v>170.26126695302759</v>
      </c>
      <c r="W19" s="67">
        <f t="shared" si="10"/>
        <v>179.07117667451632</v>
      </c>
      <c r="X19" s="67">
        <f t="shared" si="3"/>
        <v>179.07117667451632</v>
      </c>
      <c r="Y19" s="67">
        <f t="shared" si="3"/>
        <v>179.07117667451632</v>
      </c>
      <c r="Z19" s="67">
        <f t="shared" si="3"/>
        <v>179.07117667451632</v>
      </c>
      <c r="AA19" s="67">
        <f t="shared" si="8"/>
        <v>188.33694174519729</v>
      </c>
      <c r="AB19" s="67">
        <f t="shared" si="8"/>
        <v>198.08214970523338</v>
      </c>
      <c r="AC19" s="67">
        <f t="shared" si="8"/>
        <v>208.33160859609765</v>
      </c>
      <c r="AD19" s="64">
        <f t="shared" si="8"/>
        <v>219.11141011355318</v>
      </c>
      <c r="AE19" s="67">
        <f t="shared" si="8"/>
        <v>230.44899602838754</v>
      </c>
      <c r="AF19" s="67">
        <f t="shared" si="8"/>
        <v>242.37322804398696</v>
      </c>
      <c r="AG19" s="67">
        <f t="shared" si="8"/>
        <v>254.91446126858418</v>
      </c>
      <c r="AH19" s="67">
        <f t="shared" si="8"/>
        <v>268.10462148921579</v>
      </c>
      <c r="AI19" s="67">
        <f t="shared" si="8"/>
        <v>281.97728644410262</v>
      </c>
      <c r="AJ19" s="67">
        <f t="shared" si="4"/>
        <v>281.97728644410262</v>
      </c>
      <c r="AK19" s="67">
        <f t="shared" si="4"/>
        <v>281.97728644410262</v>
      </c>
      <c r="AL19" s="67">
        <f t="shared" si="4"/>
        <v>281.97728644410262</v>
      </c>
      <c r="AM19" s="67">
        <f t="shared" si="9"/>
        <v>296.56777130034573</v>
      </c>
      <c r="AN19" s="66">
        <f t="shared" si="9"/>
        <v>311.91321855453526</v>
      </c>
      <c r="AO19" s="67">
        <f t="shared" si="9"/>
        <v>328.05269258512936</v>
      </c>
      <c r="AP19" s="67">
        <f t="shared" si="9"/>
        <v>345.02727909730203</v>
      </c>
      <c r="AQ19" s="67">
        <f t="shared" si="9"/>
        <v>362.88018971341251</v>
      </c>
      <c r="AR19" s="67">
        <f t="shared" si="9"/>
        <v>381.65687197534976</v>
      </c>
      <c r="AS19" s="65">
        <f t="shared" si="9"/>
        <v>401.40512503877989</v>
      </c>
      <c r="AT19" s="65">
        <f t="shared" si="9"/>
        <v>422.17522135381654</v>
      </c>
      <c r="AU19" s="65">
        <f t="shared" si="9"/>
        <v>444.02003464187197</v>
      </c>
    </row>
    <row r="20" spans="1:47" s="68" customFormat="1" x14ac:dyDescent="0.2">
      <c r="A20" s="68" t="s">
        <v>17</v>
      </c>
      <c r="B20" s="68">
        <v>160</v>
      </c>
      <c r="C20" s="68">
        <v>250</v>
      </c>
      <c r="D20" s="67">
        <v>160.21334804748</v>
      </c>
      <c r="E20" s="67">
        <f t="shared" si="5"/>
        <v>168.50334352170111</v>
      </c>
      <c r="F20" s="67">
        <f t="shared" si="5"/>
        <v>177.22229217491852</v>
      </c>
      <c r="G20" s="67">
        <f t="shared" si="5"/>
        <v>186.39238953550657</v>
      </c>
      <c r="H20" s="67">
        <f t="shared" si="5"/>
        <v>196.03697960562161</v>
      </c>
      <c r="I20" s="67">
        <f t="shared" si="5"/>
        <v>206.18061428722731</v>
      </c>
      <c r="J20" s="64">
        <f t="shared" si="5"/>
        <v>216.84911588302884</v>
      </c>
      <c r="K20" s="67">
        <f t="shared" si="5"/>
        <v>228.06964283142275</v>
      </c>
      <c r="L20" s="67">
        <f t="shared" si="6"/>
        <v>228.06964283142275</v>
      </c>
      <c r="M20" s="67">
        <f t="shared" si="6"/>
        <v>228.06964283142275</v>
      </c>
      <c r="N20" s="67">
        <f t="shared" si="6"/>
        <v>228.06964283142275</v>
      </c>
      <c r="O20" s="67">
        <f t="shared" si="10"/>
        <v>239.87075884280156</v>
      </c>
      <c r="P20" s="67">
        <f t="shared" si="10"/>
        <v>252.28250561321113</v>
      </c>
      <c r="Q20" s="67">
        <f t="shared" si="10"/>
        <v>265.33647930046521</v>
      </c>
      <c r="R20" s="67">
        <f t="shared" si="10"/>
        <v>279.06591095740026</v>
      </c>
      <c r="S20" s="67">
        <f t="shared" si="10"/>
        <v>293.50575112702609</v>
      </c>
      <c r="T20" s="66">
        <f t="shared" si="10"/>
        <v>308.69275881492382</v>
      </c>
      <c r="U20" s="67">
        <f t="shared" si="10"/>
        <v>324.66559506538505</v>
      </c>
      <c r="V20" s="67">
        <f t="shared" si="10"/>
        <v>341.46492137950537</v>
      </c>
      <c r="W20" s="67">
        <f t="shared" si="10"/>
        <v>359.13350322577242</v>
      </c>
      <c r="X20" s="67">
        <f t="shared" ref="X20:Z35" si="11">W20</f>
        <v>359.13350322577242</v>
      </c>
      <c r="Y20" s="67">
        <f t="shared" si="11"/>
        <v>359.13350322577242</v>
      </c>
      <c r="Z20" s="67">
        <f t="shared" si="11"/>
        <v>359.13350322577242</v>
      </c>
      <c r="AA20" s="67">
        <f t="shared" si="8"/>
        <v>377.7163189066514</v>
      </c>
      <c r="AB20" s="67">
        <f t="shared" si="8"/>
        <v>397.26067405830605</v>
      </c>
      <c r="AC20" s="67">
        <f t="shared" si="8"/>
        <v>417.81632207493328</v>
      </c>
      <c r="AD20" s="64">
        <f t="shared" si="8"/>
        <v>439.43559076427141</v>
      </c>
      <c r="AE20" s="67">
        <f t="shared" si="8"/>
        <v>462.17351555670444</v>
      </c>
      <c r="AF20" s="67">
        <f t="shared" si="8"/>
        <v>486.08797960706863</v>
      </c>
      <c r="AG20" s="67">
        <f t="shared" si="8"/>
        <v>511.23986114581334</v>
      </c>
      <c r="AH20" s="67">
        <f t="shared" si="8"/>
        <v>537.69318845462294</v>
      </c>
      <c r="AI20" s="67">
        <f t="shared" si="8"/>
        <v>565.51530286101661</v>
      </c>
      <c r="AJ20" s="67">
        <f t="shared" ref="AJ20:AL35" si="12">AI20</f>
        <v>565.51530286101661</v>
      </c>
      <c r="AK20" s="67">
        <f t="shared" si="12"/>
        <v>565.51530286101661</v>
      </c>
      <c r="AL20" s="67">
        <f t="shared" si="12"/>
        <v>565.51530286101661</v>
      </c>
      <c r="AM20" s="67">
        <f t="shared" si="9"/>
        <v>594.77703016685427</v>
      </c>
      <c r="AN20" s="66">
        <f t="shared" si="9"/>
        <v>625.55286094715018</v>
      </c>
      <c r="AO20" s="67">
        <f t="shared" si="9"/>
        <v>657.92114017817346</v>
      </c>
      <c r="AP20" s="67">
        <f t="shared" si="9"/>
        <v>691.96426667756532</v>
      </c>
      <c r="AQ20" s="67">
        <f t="shared" si="9"/>
        <v>727.76890286418165</v>
      </c>
      <c r="AR20" s="67">
        <f t="shared" si="9"/>
        <v>765.42619537163841</v>
      </c>
      <c r="AS20" s="65">
        <f t="shared" si="9"/>
        <v>805.03200707716928</v>
      </c>
      <c r="AT20" s="65">
        <f t="shared" si="9"/>
        <v>846.68716113646212</v>
      </c>
      <c r="AU20" s="65">
        <f t="shared" si="9"/>
        <v>890.49769764570658</v>
      </c>
    </row>
    <row r="21" spans="1:47" x14ac:dyDescent="0.2">
      <c r="A21" s="75" t="s">
        <v>18</v>
      </c>
      <c r="B21" s="75">
        <v>170</v>
      </c>
      <c r="C21" s="75">
        <v>100</v>
      </c>
      <c r="D21" s="72">
        <v>38.928255197036997</v>
      </c>
      <c r="E21" s="72">
        <f t="shared" ref="E21:K36" si="13">D21*(1+$I$1)</f>
        <v>40.942538422097144</v>
      </c>
      <c r="F21" s="72">
        <f t="shared" si="13"/>
        <v>43.06104766217446</v>
      </c>
      <c r="G21" s="72">
        <f t="shared" si="13"/>
        <v>45.289175933539561</v>
      </c>
      <c r="H21" s="72">
        <f t="shared" si="13"/>
        <v>47.632595305869145</v>
      </c>
      <c r="I21" s="72">
        <f t="shared" si="13"/>
        <v>50.097271341439161</v>
      </c>
      <c r="J21" s="69">
        <f t="shared" si="13"/>
        <v>52.689478281451926</v>
      </c>
      <c r="K21" s="72">
        <f t="shared" si="13"/>
        <v>55.415815018156671</v>
      </c>
      <c r="L21" s="72">
        <f t="shared" ref="L21:N36" si="14">K21</f>
        <v>55.415815018156671</v>
      </c>
      <c r="M21" s="72">
        <f t="shared" si="14"/>
        <v>55.415815018156671</v>
      </c>
      <c r="N21" s="72">
        <f t="shared" si="14"/>
        <v>55.415815018156671</v>
      </c>
      <c r="O21" s="72">
        <f t="shared" si="10"/>
        <v>58.283221893423075</v>
      </c>
      <c r="P21" s="72">
        <f t="shared" si="10"/>
        <v>61.298998366531379</v>
      </c>
      <c r="Q21" s="72">
        <f t="shared" si="10"/>
        <v>64.470821596155389</v>
      </c>
      <c r="R21" s="72">
        <f t="shared" si="10"/>
        <v>67.806765983841828</v>
      </c>
      <c r="S21" s="72">
        <f t="shared" si="10"/>
        <v>71.315323728737297</v>
      </c>
      <c r="T21" s="72">
        <f t="shared" si="10"/>
        <v>75.00542644588819</v>
      </c>
      <c r="U21" s="72">
        <f t="shared" si="10"/>
        <v>78.886467903146581</v>
      </c>
      <c r="V21" s="72">
        <f t="shared" si="10"/>
        <v>82.968327934562737</v>
      </c>
      <c r="W21" s="72">
        <f t="shared" si="10"/>
        <v>87.26139759113957</v>
      </c>
      <c r="X21" s="72">
        <f t="shared" si="11"/>
        <v>87.26139759113957</v>
      </c>
      <c r="Y21" s="72">
        <f t="shared" si="11"/>
        <v>87.26139759113957</v>
      </c>
      <c r="Z21" s="72">
        <f t="shared" si="11"/>
        <v>87.26139759113957</v>
      </c>
      <c r="AA21" s="72">
        <f t="shared" si="8"/>
        <v>91.776605592974562</v>
      </c>
      <c r="AB21" s="72">
        <f t="shared" si="8"/>
        <v>96.525446150127522</v>
      </c>
      <c r="AC21" s="72">
        <f t="shared" si="8"/>
        <v>101.52000822303664</v>
      </c>
      <c r="AD21" s="69">
        <f t="shared" si="8"/>
        <v>106.77300629697024</v>
      </c>
      <c r="AE21" s="72">
        <f t="shared" si="8"/>
        <v>112.29781274885556</v>
      </c>
      <c r="AF21" s="72">
        <f t="shared" si="8"/>
        <v>118.10849188887985</v>
      </c>
      <c r="AG21" s="72">
        <f t="shared" si="8"/>
        <v>124.21983576352213</v>
      </c>
      <c r="AH21" s="72">
        <f t="shared" si="8"/>
        <v>130.64740181115823</v>
      </c>
      <c r="AI21" s="72">
        <f t="shared" si="8"/>
        <v>137.40755246609791</v>
      </c>
      <c r="AJ21" s="72">
        <f t="shared" si="12"/>
        <v>137.40755246609791</v>
      </c>
      <c r="AK21" s="72">
        <f t="shared" si="12"/>
        <v>137.40755246609791</v>
      </c>
      <c r="AL21" s="72">
        <f t="shared" si="12"/>
        <v>137.40755246609791</v>
      </c>
      <c r="AM21" s="72">
        <f t="shared" si="9"/>
        <v>144.51749681187223</v>
      </c>
      <c r="AN21" s="71">
        <f t="shared" si="9"/>
        <v>151.995334389807</v>
      </c>
      <c r="AO21" s="72">
        <f t="shared" si="9"/>
        <v>159.86010127440395</v>
      </c>
      <c r="AP21" s="72">
        <f t="shared" si="9"/>
        <v>168.13181853282236</v>
      </c>
      <c r="AQ21" s="72">
        <f t="shared" si="9"/>
        <v>176.8315431918227</v>
      </c>
      <c r="AR21" s="72">
        <f t="shared" si="9"/>
        <v>185.9814218419169</v>
      </c>
      <c r="AS21" s="70">
        <f t="shared" si="9"/>
        <v>195.6047470151839</v>
      </c>
      <c r="AT21" s="70">
        <f t="shared" si="9"/>
        <v>205.72601648026921</v>
      </c>
      <c r="AU21" s="70">
        <f t="shared" si="9"/>
        <v>216.3709956055138</v>
      </c>
    </row>
    <row r="22" spans="1:47" x14ac:dyDescent="0.2">
      <c r="A22" s="75" t="s">
        <v>19</v>
      </c>
      <c r="B22" s="75">
        <v>180</v>
      </c>
      <c r="C22" s="75">
        <v>1000</v>
      </c>
      <c r="D22" s="72">
        <v>229.50719737694999</v>
      </c>
      <c r="E22" s="72">
        <f t="shared" si="13"/>
        <v>241.38269745695732</v>
      </c>
      <c r="F22" s="72">
        <f t="shared" si="13"/>
        <v>253.87267718623954</v>
      </c>
      <c r="G22" s="72">
        <f t="shared" si="13"/>
        <v>267.00893187756913</v>
      </c>
      <c r="H22" s="72">
        <f t="shared" si="13"/>
        <v>280.82490204371084</v>
      </c>
      <c r="I22" s="72">
        <f t="shared" si="13"/>
        <v>295.35575852578768</v>
      </c>
      <c r="J22" s="71">
        <f t="shared" si="13"/>
        <v>310.6384920264839</v>
      </c>
      <c r="K22" s="72">
        <f t="shared" si="13"/>
        <v>326.71200727600768</v>
      </c>
      <c r="L22" s="72">
        <f t="shared" si="14"/>
        <v>326.71200727600768</v>
      </c>
      <c r="M22" s="72">
        <f t="shared" si="14"/>
        <v>326.71200727600768</v>
      </c>
      <c r="N22" s="72">
        <f t="shared" si="14"/>
        <v>326.71200727600768</v>
      </c>
      <c r="O22" s="72">
        <f t="shared" si="10"/>
        <v>343.61722207052742</v>
      </c>
      <c r="P22" s="72">
        <f t="shared" si="10"/>
        <v>361.39717143520153</v>
      </c>
      <c r="Q22" s="72">
        <f t="shared" si="10"/>
        <v>380.09711717696496</v>
      </c>
      <c r="R22" s="72">
        <f t="shared" si="10"/>
        <v>399.76466310595782</v>
      </c>
      <c r="S22" s="72">
        <f t="shared" si="10"/>
        <v>420.44987621891136</v>
      </c>
      <c r="T22" s="72">
        <f t="shared" si="10"/>
        <v>442.20541415298322</v>
      </c>
      <c r="U22" s="72">
        <f t="shared" si="10"/>
        <v>465.08665923449735</v>
      </c>
      <c r="V22" s="72">
        <f t="shared" si="10"/>
        <v>489.1518594638315</v>
      </c>
      <c r="W22" s="72">
        <f t="shared" si="10"/>
        <v>514.46227679535286</v>
      </c>
      <c r="X22" s="72">
        <f t="shared" si="11"/>
        <v>514.46227679535286</v>
      </c>
      <c r="Y22" s="72">
        <f t="shared" si="11"/>
        <v>514.46227679535286</v>
      </c>
      <c r="Z22" s="72">
        <f t="shared" si="11"/>
        <v>514.46227679535286</v>
      </c>
      <c r="AA22" s="72">
        <f t="shared" si="8"/>
        <v>541.08234308987312</v>
      </c>
      <c r="AB22" s="72">
        <f t="shared" si="8"/>
        <v>569.07982413662512</v>
      </c>
      <c r="AC22" s="72">
        <f t="shared" si="8"/>
        <v>598.52599216230715</v>
      </c>
      <c r="AD22" s="71">
        <f t="shared" si="8"/>
        <v>629.49580726634451</v>
      </c>
      <c r="AE22" s="72">
        <f t="shared" si="8"/>
        <v>662.06810824424201</v>
      </c>
      <c r="AF22" s="72">
        <f t="shared" si="8"/>
        <v>696.32581328480046</v>
      </c>
      <c r="AG22" s="72">
        <f t="shared" si="8"/>
        <v>732.35613105210427</v>
      </c>
      <c r="AH22" s="72">
        <f t="shared" si="8"/>
        <v>770.25078268962454</v>
      </c>
      <c r="AI22" s="72">
        <f t="shared" si="8"/>
        <v>810.10623531158672</v>
      </c>
      <c r="AJ22" s="72">
        <f t="shared" si="12"/>
        <v>810.10623531158672</v>
      </c>
      <c r="AK22" s="72">
        <f t="shared" si="12"/>
        <v>810.10623531158672</v>
      </c>
      <c r="AL22" s="72">
        <f t="shared" si="12"/>
        <v>810.10623531158672</v>
      </c>
      <c r="AM22" s="72">
        <f t="shared" si="9"/>
        <v>852.02394757599257</v>
      </c>
      <c r="AN22" s="72">
        <f t="shared" si="9"/>
        <v>896.11062796444412</v>
      </c>
      <c r="AO22" s="72">
        <f t="shared" si="9"/>
        <v>942.47850642626338</v>
      </c>
      <c r="AP22" s="72">
        <f t="shared" si="9"/>
        <v>991.24562007842269</v>
      </c>
      <c r="AQ22" s="72">
        <f t="shared" si="9"/>
        <v>1042.5361136885829</v>
      </c>
      <c r="AR22" s="72">
        <f t="shared" si="9"/>
        <v>1096.4805557061677</v>
      </c>
      <c r="AS22" s="70">
        <f t="shared" si="9"/>
        <v>1153.2162706459851</v>
      </c>
      <c r="AT22" s="70">
        <f t="shared" si="9"/>
        <v>1212.8876886705318</v>
      </c>
      <c r="AU22" s="70">
        <f t="shared" si="9"/>
        <v>1275.6467132609014</v>
      </c>
    </row>
    <row r="23" spans="1:47" s="68" customFormat="1" x14ac:dyDescent="0.2">
      <c r="A23" s="68" t="s">
        <v>20</v>
      </c>
      <c r="B23" s="68">
        <v>681</v>
      </c>
      <c r="C23" s="68">
        <v>1000</v>
      </c>
      <c r="D23" s="67">
        <v>357.28663932720002</v>
      </c>
      <c r="E23" s="67">
        <f t="shared" si="13"/>
        <v>375.77389185090601</v>
      </c>
      <c r="F23" s="67">
        <f t="shared" si="13"/>
        <v>395.21773907549107</v>
      </c>
      <c r="G23" s="67">
        <f t="shared" si="13"/>
        <v>415.66767853557127</v>
      </c>
      <c r="H23" s="67">
        <f t="shared" si="13"/>
        <v>437.17576894024018</v>
      </c>
      <c r="I23" s="67">
        <f t="shared" si="13"/>
        <v>459.79676269713792</v>
      </c>
      <c r="J23" s="64">
        <f t="shared" si="13"/>
        <v>483.58824529377637</v>
      </c>
      <c r="K23" s="67">
        <f t="shared" si="13"/>
        <v>508.61078189093848</v>
      </c>
      <c r="L23" s="67">
        <f t="shared" si="14"/>
        <v>508.61078189093848</v>
      </c>
      <c r="M23" s="67">
        <f t="shared" si="14"/>
        <v>508.61078189093848</v>
      </c>
      <c r="N23" s="67">
        <f t="shared" si="14"/>
        <v>508.61078189093848</v>
      </c>
      <c r="O23" s="67">
        <f t="shared" si="10"/>
        <v>534.92807150132978</v>
      </c>
      <c r="P23" s="67">
        <f t="shared" si="10"/>
        <v>562.60710914596882</v>
      </c>
      <c r="Q23" s="67">
        <f t="shared" si="10"/>
        <v>591.71835640111328</v>
      </c>
      <c r="R23" s="66">
        <f t="shared" si="10"/>
        <v>622.33592076987657</v>
      </c>
      <c r="S23" s="67">
        <f t="shared" si="10"/>
        <v>654.53774433515514</v>
      </c>
      <c r="T23" s="67">
        <f t="shared" si="10"/>
        <v>688.40580217411423</v>
      </c>
      <c r="U23" s="67">
        <f t="shared" si="10"/>
        <v>724.02631103932879</v>
      </c>
      <c r="V23" s="67">
        <f t="shared" si="10"/>
        <v>761.48994883781154</v>
      </c>
      <c r="W23" s="67">
        <f t="shared" si="10"/>
        <v>800.89208546664918</v>
      </c>
      <c r="X23" s="67">
        <f t="shared" si="11"/>
        <v>800.89208546664918</v>
      </c>
      <c r="Y23" s="67">
        <f t="shared" si="11"/>
        <v>800.89208546664918</v>
      </c>
      <c r="Z23" s="67">
        <f t="shared" si="11"/>
        <v>800.89208546664918</v>
      </c>
      <c r="AA23" s="67">
        <f t="shared" si="8"/>
        <v>842.33302559287654</v>
      </c>
      <c r="AB23" s="67">
        <f t="shared" si="8"/>
        <v>885.91826399562501</v>
      </c>
      <c r="AC23" s="67">
        <f t="shared" si="8"/>
        <v>931.75875412056178</v>
      </c>
      <c r="AD23" s="64">
        <f t="shared" si="8"/>
        <v>979.9711905302687</v>
      </c>
      <c r="AE23" s="67">
        <f t="shared" si="8"/>
        <v>1030.6783059695856</v>
      </c>
      <c r="AF23" s="67">
        <f t="shared" si="8"/>
        <v>1084.0091838021467</v>
      </c>
      <c r="AG23" s="67">
        <f t="shared" si="8"/>
        <v>1140.0995866134704</v>
      </c>
      <c r="AH23" s="67">
        <f t="shared" si="8"/>
        <v>1199.0923018171129</v>
      </c>
      <c r="AI23" s="66">
        <f t="shared" si="8"/>
        <v>1261.137505143688</v>
      </c>
      <c r="AJ23" s="67">
        <f t="shared" si="12"/>
        <v>1261.137505143688</v>
      </c>
      <c r="AK23" s="67">
        <f t="shared" si="12"/>
        <v>1261.137505143688</v>
      </c>
      <c r="AL23" s="67">
        <f t="shared" si="12"/>
        <v>1261.137505143688</v>
      </c>
      <c r="AM23" s="67">
        <f t="shared" si="9"/>
        <v>1326.3931429380705</v>
      </c>
      <c r="AN23" s="67">
        <f t="shared" si="9"/>
        <v>1395.0253342379856</v>
      </c>
      <c r="AO23" s="67">
        <f t="shared" si="9"/>
        <v>1467.2087936575431</v>
      </c>
      <c r="AP23" s="67">
        <f t="shared" si="9"/>
        <v>1543.1272761522341</v>
      </c>
      <c r="AQ23" s="67">
        <f t="shared" si="9"/>
        <v>1622.974044797616</v>
      </c>
      <c r="AR23" s="67">
        <f t="shared" si="9"/>
        <v>1706.9523627724909</v>
      </c>
      <c r="AS23" s="65">
        <f t="shared" si="9"/>
        <v>1795.276010799005</v>
      </c>
      <c r="AT23" s="65">
        <f t="shared" si="9"/>
        <v>1888.1698313568959</v>
      </c>
      <c r="AU23" s="65">
        <f t="shared" si="9"/>
        <v>1985.8703010572776</v>
      </c>
    </row>
    <row r="24" spans="1:47" x14ac:dyDescent="0.2">
      <c r="A24" s="75" t="s">
        <v>21</v>
      </c>
      <c r="B24" s="75">
        <v>600</v>
      </c>
      <c r="C24" s="75">
        <v>3000</v>
      </c>
      <c r="D24" s="72">
        <v>1367.0780583809999</v>
      </c>
      <c r="E24" s="72">
        <f t="shared" si="13"/>
        <v>1437.8154286126419</v>
      </c>
      <c r="F24" s="72">
        <f t="shared" si="13"/>
        <v>1512.2129962387282</v>
      </c>
      <c r="G24" s="72">
        <f t="shared" si="13"/>
        <v>1590.4601525940293</v>
      </c>
      <c r="H24" s="72">
        <f t="shared" si="13"/>
        <v>1672.7560887792349</v>
      </c>
      <c r="I24" s="72">
        <f t="shared" si="13"/>
        <v>1759.3103027349041</v>
      </c>
      <c r="J24" s="71">
        <f t="shared" si="13"/>
        <v>1850.3431325531831</v>
      </c>
      <c r="K24" s="72">
        <f t="shared" si="13"/>
        <v>1946.0863173849248</v>
      </c>
      <c r="L24" s="72">
        <f t="shared" si="14"/>
        <v>1946.0863173849248</v>
      </c>
      <c r="M24" s="72">
        <f t="shared" si="14"/>
        <v>1946.0863173849248</v>
      </c>
      <c r="N24" s="72">
        <f t="shared" si="14"/>
        <v>1946.0863173849248</v>
      </c>
      <c r="O24" s="72">
        <f t="shared" si="10"/>
        <v>2046.7835873700922</v>
      </c>
      <c r="P24" s="72">
        <f t="shared" si="10"/>
        <v>2152.6912840932118</v>
      </c>
      <c r="Q24" s="72">
        <f t="shared" si="10"/>
        <v>2264.0790131433487</v>
      </c>
      <c r="R24" s="72">
        <f t="shared" si="10"/>
        <v>2381.2303304398015</v>
      </c>
      <c r="S24" s="72">
        <f t="shared" si="10"/>
        <v>2504.4434640706763</v>
      </c>
      <c r="T24" s="72">
        <f t="shared" si="10"/>
        <v>2634.0320734818952</v>
      </c>
      <c r="U24" s="72">
        <f t="shared" si="10"/>
        <v>2770.3260479492847</v>
      </c>
      <c r="V24" s="72">
        <f t="shared" si="10"/>
        <v>2913.6723463663825</v>
      </c>
      <c r="W24" s="72">
        <f t="shared" si="10"/>
        <v>3064.4358804857889</v>
      </c>
      <c r="X24" s="72">
        <f t="shared" si="11"/>
        <v>3064.4358804857889</v>
      </c>
      <c r="Y24" s="72">
        <f t="shared" si="11"/>
        <v>3064.4358804857889</v>
      </c>
      <c r="Z24" s="72">
        <f t="shared" si="11"/>
        <v>3064.4358804857889</v>
      </c>
      <c r="AA24" s="72">
        <f t="shared" si="8"/>
        <v>3223.0004438624892</v>
      </c>
      <c r="AB24" s="72">
        <f t="shared" si="8"/>
        <v>3389.7696888639389</v>
      </c>
      <c r="AC24" s="72">
        <f t="shared" si="8"/>
        <v>3565.1681542340407</v>
      </c>
      <c r="AD24" s="69">
        <f t="shared" si="8"/>
        <v>3749.6423458268578</v>
      </c>
      <c r="AE24" s="72">
        <f t="shared" si="8"/>
        <v>3943.6618732612415</v>
      </c>
      <c r="AF24" s="72">
        <f t="shared" si="8"/>
        <v>4147.7206453899244</v>
      </c>
      <c r="AG24" s="72">
        <f t="shared" si="8"/>
        <v>4362.3381276263353</v>
      </c>
      <c r="AH24" s="72">
        <f t="shared" si="8"/>
        <v>4588.060664329877</v>
      </c>
      <c r="AI24" s="72">
        <f t="shared" si="8"/>
        <v>4825.4628696160107</v>
      </c>
      <c r="AJ24" s="72">
        <f t="shared" si="12"/>
        <v>4825.4628696160107</v>
      </c>
      <c r="AK24" s="72">
        <f t="shared" si="12"/>
        <v>4825.4628696160107</v>
      </c>
      <c r="AL24" s="72">
        <f t="shared" si="12"/>
        <v>4825.4628696160107</v>
      </c>
      <c r="AM24" s="72">
        <f t="shared" si="9"/>
        <v>5075.1490901316929</v>
      </c>
      <c r="AN24" s="72">
        <f t="shared" si="9"/>
        <v>5337.7549435198925</v>
      </c>
      <c r="AO24" s="72">
        <f t="shared" si="9"/>
        <v>5613.9489364896144</v>
      </c>
      <c r="AP24" s="72">
        <f t="shared" si="9"/>
        <v>5904.4341666104856</v>
      </c>
      <c r="AQ24" s="72">
        <f t="shared" si="9"/>
        <v>6209.9501121641078</v>
      </c>
      <c r="AR24" s="72">
        <f t="shared" si="9"/>
        <v>6531.2745146085463</v>
      </c>
      <c r="AS24" s="70">
        <f t="shared" si="9"/>
        <v>6869.2253584480668</v>
      </c>
      <c r="AT24" s="70">
        <f t="shared" si="9"/>
        <v>7224.6629535482161</v>
      </c>
      <c r="AU24" s="70">
        <f t="shared" si="9"/>
        <v>7598.4921251971246</v>
      </c>
    </row>
    <row r="25" spans="1:47" s="68" customFormat="1" x14ac:dyDescent="0.2">
      <c r="A25" s="68" t="s">
        <v>22</v>
      </c>
      <c r="B25" s="68">
        <v>190</v>
      </c>
      <c r="C25" s="68">
        <v>500</v>
      </c>
      <c r="D25" s="67">
        <v>223.35546695011999</v>
      </c>
      <c r="E25" s="67">
        <f t="shared" si="13"/>
        <v>234.91265511655357</v>
      </c>
      <c r="F25" s="67">
        <f t="shared" si="13"/>
        <v>247.06785236751151</v>
      </c>
      <c r="G25" s="67">
        <f t="shared" si="13"/>
        <v>259.85200177150006</v>
      </c>
      <c r="H25" s="67">
        <f t="shared" si="13"/>
        <v>273.29764749893741</v>
      </c>
      <c r="I25" s="67">
        <f t="shared" si="13"/>
        <v>287.43901766873148</v>
      </c>
      <c r="J25" s="66">
        <f t="shared" si="13"/>
        <v>302.3121114816276</v>
      </c>
      <c r="K25" s="67">
        <f t="shared" si="13"/>
        <v>317.95479086213845</v>
      </c>
      <c r="L25" s="67">
        <f t="shared" si="14"/>
        <v>317.95479086213845</v>
      </c>
      <c r="M25" s="67">
        <f t="shared" si="14"/>
        <v>317.95479086213845</v>
      </c>
      <c r="N25" s="67">
        <f t="shared" si="14"/>
        <v>317.95479086213845</v>
      </c>
      <c r="O25" s="67">
        <f t="shared" si="10"/>
        <v>334.40687684234598</v>
      </c>
      <c r="P25" s="67">
        <f t="shared" si="10"/>
        <v>351.71025093293616</v>
      </c>
      <c r="Q25" s="67">
        <f t="shared" si="10"/>
        <v>369.90896173952353</v>
      </c>
      <c r="R25" s="67">
        <f t="shared" si="10"/>
        <v>389.0493370956749</v>
      </c>
      <c r="S25" s="67">
        <f t="shared" si="10"/>
        <v>409.18010199808532</v>
      </c>
      <c r="T25" s="67">
        <f t="shared" si="10"/>
        <v>430.35250264413014</v>
      </c>
      <c r="U25" s="67">
        <f t="shared" si="10"/>
        <v>452.62043688755091</v>
      </c>
      <c r="V25" s="67">
        <f t="shared" si="10"/>
        <v>476.04059144437218</v>
      </c>
      <c r="W25" s="67">
        <f t="shared" si="10"/>
        <v>500.67258619832904</v>
      </c>
      <c r="X25" s="67">
        <f t="shared" si="11"/>
        <v>500.67258619832904</v>
      </c>
      <c r="Y25" s="67">
        <f t="shared" si="11"/>
        <v>500.67258619832904</v>
      </c>
      <c r="Z25" s="67">
        <f t="shared" si="11"/>
        <v>500.67258619832904</v>
      </c>
      <c r="AA25" s="67">
        <f t="shared" si="8"/>
        <v>526.57912597315908</v>
      </c>
      <c r="AB25" s="67">
        <f t="shared" si="8"/>
        <v>553.8261601581205</v>
      </c>
      <c r="AC25" s="67">
        <f t="shared" si="8"/>
        <v>582.48305059308882</v>
      </c>
      <c r="AD25" s="66">
        <f t="shared" si="8"/>
        <v>612.62274814061266</v>
      </c>
      <c r="AE25" s="67">
        <f t="shared" si="8"/>
        <v>644.32197839442085</v>
      </c>
      <c r="AF25" s="67">
        <f t="shared" si="8"/>
        <v>677.66143699713348</v>
      </c>
      <c r="AG25" s="67">
        <f t="shared" si="8"/>
        <v>712.72599506438985</v>
      </c>
      <c r="AH25" s="67">
        <f t="shared" si="8"/>
        <v>749.60491523833525</v>
      </c>
      <c r="AI25" s="67">
        <f t="shared" si="8"/>
        <v>788.39207892046545</v>
      </c>
      <c r="AJ25" s="67">
        <f t="shared" si="12"/>
        <v>788.39207892046545</v>
      </c>
      <c r="AK25" s="67">
        <f t="shared" si="12"/>
        <v>788.39207892046545</v>
      </c>
      <c r="AL25" s="67">
        <f t="shared" si="12"/>
        <v>788.39207892046545</v>
      </c>
      <c r="AM25" s="67">
        <f t="shared" si="9"/>
        <v>829.18622526228921</v>
      </c>
      <c r="AN25" s="67">
        <f t="shared" si="9"/>
        <v>872.09120252219736</v>
      </c>
      <c r="AO25" s="67">
        <f t="shared" si="9"/>
        <v>917.21623242841054</v>
      </c>
      <c r="AP25" s="67">
        <f t="shared" si="9"/>
        <v>964.6761882209845</v>
      </c>
      <c r="AQ25" s="67">
        <f t="shared" si="9"/>
        <v>1014.5918870806753</v>
      </c>
      <c r="AR25" s="67">
        <f t="shared" si="9"/>
        <v>1067.09039768909</v>
      </c>
      <c r="AS25" s="65">
        <f t="shared" si="9"/>
        <v>1122.3053637030689</v>
      </c>
      <c r="AT25" s="65">
        <f t="shared" si="9"/>
        <v>1180.3773439667564</v>
      </c>
      <c r="AU25" s="65">
        <f t="shared" si="9"/>
        <v>1241.4541703274267</v>
      </c>
    </row>
    <row r="26" spans="1:47" s="68" customFormat="1" x14ac:dyDescent="0.2">
      <c r="A26" s="68" t="s">
        <v>23</v>
      </c>
      <c r="B26" s="68">
        <v>200</v>
      </c>
      <c r="C26" s="68">
        <v>250</v>
      </c>
      <c r="D26" s="67">
        <v>86.798865266525993</v>
      </c>
      <c r="E26" s="67">
        <f t="shared" si="13"/>
        <v>91.29014023828293</v>
      </c>
      <c r="F26" s="67">
        <f t="shared" si="13"/>
        <v>96.013809387198648</v>
      </c>
      <c r="G26" s="67">
        <f t="shared" si="13"/>
        <v>100.98189759572121</v>
      </c>
      <c r="H26" s="67">
        <f t="shared" si="13"/>
        <v>106.20705195551088</v>
      </c>
      <c r="I26" s="67">
        <f t="shared" si="13"/>
        <v>111.70257396270735</v>
      </c>
      <c r="J26" s="64">
        <f t="shared" si="13"/>
        <v>117.48245337909196</v>
      </c>
      <c r="K26" s="67">
        <f t="shared" si="13"/>
        <v>123.56140384534424</v>
      </c>
      <c r="L26" s="67">
        <f t="shared" si="14"/>
        <v>123.56140384534424</v>
      </c>
      <c r="M26" s="67">
        <f t="shared" si="14"/>
        <v>123.56140384534424</v>
      </c>
      <c r="N26" s="67">
        <f t="shared" si="14"/>
        <v>123.56140384534424</v>
      </c>
      <c r="O26" s="67">
        <f t="shared" si="10"/>
        <v>129.95490033705198</v>
      </c>
      <c r="P26" s="67">
        <f t="shared" si="10"/>
        <v>136.67921855882554</v>
      </c>
      <c r="Q26" s="67">
        <f t="shared" si="10"/>
        <v>143.75147637680055</v>
      </c>
      <c r="R26" s="66">
        <f t="shared" si="10"/>
        <v>151.18967739500232</v>
      </c>
      <c r="S26" s="67">
        <f t="shared" si="10"/>
        <v>159.01275678650271</v>
      </c>
      <c r="T26" s="67">
        <f t="shared" si="10"/>
        <v>167.24062949604044</v>
      </c>
      <c r="U26" s="67">
        <f t="shared" si="10"/>
        <v>175.89424093681248</v>
      </c>
      <c r="V26" s="67">
        <f t="shared" si="10"/>
        <v>184.99562031049365</v>
      </c>
      <c r="W26" s="67">
        <f t="shared" si="10"/>
        <v>194.56793668621927</v>
      </c>
      <c r="X26" s="67">
        <f t="shared" si="11"/>
        <v>194.56793668621927</v>
      </c>
      <c r="Y26" s="67">
        <f t="shared" si="11"/>
        <v>194.56793668621927</v>
      </c>
      <c r="Z26" s="67">
        <f t="shared" si="11"/>
        <v>194.56793668621927</v>
      </c>
      <c r="AA26" s="67">
        <f t="shared" si="8"/>
        <v>204.63555798128945</v>
      </c>
      <c r="AB26" s="67">
        <f t="shared" si="8"/>
        <v>215.22411299373985</v>
      </c>
      <c r="AC26" s="67">
        <f t="shared" si="8"/>
        <v>226.36055664469333</v>
      </c>
      <c r="AD26" s="64">
        <f t="shared" si="8"/>
        <v>238.07323859657765</v>
      </c>
      <c r="AE26" s="67">
        <f t="shared" si="8"/>
        <v>250.39197542188825</v>
      </c>
      <c r="AF26" s="67">
        <f t="shared" si="8"/>
        <v>263.34812650621353</v>
      </c>
      <c r="AG26" s="67">
        <f t="shared" si="8"/>
        <v>276.97467387874667</v>
      </c>
      <c r="AH26" s="67">
        <f t="shared" si="8"/>
        <v>291.30630617350539</v>
      </c>
      <c r="AI26" s="66">
        <f t="shared" si="8"/>
        <v>306.37950693499721</v>
      </c>
      <c r="AJ26" s="67">
        <f t="shared" si="12"/>
        <v>306.37950693499721</v>
      </c>
      <c r="AK26" s="67">
        <f t="shared" si="12"/>
        <v>306.37950693499721</v>
      </c>
      <c r="AL26" s="67">
        <f t="shared" si="12"/>
        <v>306.37950693499721</v>
      </c>
      <c r="AM26" s="67">
        <f t="shared" si="9"/>
        <v>322.23264749312671</v>
      </c>
      <c r="AN26" s="67">
        <f t="shared" si="9"/>
        <v>338.90608464377323</v>
      </c>
      <c r="AO26" s="67">
        <f t="shared" si="9"/>
        <v>356.44226338370106</v>
      </c>
      <c r="AP26" s="67">
        <f t="shared" si="9"/>
        <v>374.88582496133137</v>
      </c>
      <c r="AQ26" s="67">
        <f t="shared" si="9"/>
        <v>394.2837205184361</v>
      </c>
      <c r="AR26" s="67">
        <f t="shared" si="9"/>
        <v>414.68533061204846</v>
      </c>
      <c r="AS26" s="65">
        <f t="shared" si="9"/>
        <v>436.14259092085234</v>
      </c>
      <c r="AT26" s="65">
        <f t="shared" si="9"/>
        <v>458.71012445605714</v>
      </c>
      <c r="AU26" s="65">
        <f t="shared" si="9"/>
        <v>482.44538061332298</v>
      </c>
    </row>
    <row r="27" spans="1:47" x14ac:dyDescent="0.2">
      <c r="A27" s="75" t="s">
        <v>24</v>
      </c>
      <c r="B27" s="75">
        <v>220</v>
      </c>
      <c r="C27" s="75">
        <v>100</v>
      </c>
      <c r="D27" s="72">
        <v>43.841462821889003</v>
      </c>
      <c r="E27" s="72">
        <f t="shared" si="13"/>
        <v>46.109972486071193</v>
      </c>
      <c r="F27" s="72">
        <f t="shared" si="13"/>
        <v>48.495862724833998</v>
      </c>
      <c r="G27" s="72">
        <f t="shared" si="13"/>
        <v>51.005207217080546</v>
      </c>
      <c r="H27" s="72">
        <f t="shared" si="13"/>
        <v>53.644393914970408</v>
      </c>
      <c r="I27" s="72">
        <f t="shared" si="13"/>
        <v>56.420141305510221</v>
      </c>
      <c r="J27" s="69">
        <f t="shared" si="13"/>
        <v>59.339515513575485</v>
      </c>
      <c r="K27" s="71">
        <f t="shared" si="13"/>
        <v>62.409948289902154</v>
      </c>
      <c r="L27" s="72">
        <f t="shared" si="14"/>
        <v>62.409948289902154</v>
      </c>
      <c r="M27" s="72">
        <f t="shared" si="14"/>
        <v>62.409948289902154</v>
      </c>
      <c r="N27" s="72">
        <f t="shared" si="14"/>
        <v>62.409948289902154</v>
      </c>
      <c r="O27" s="72">
        <f t="shared" si="10"/>
        <v>65.639255929839464</v>
      </c>
      <c r="P27" s="72">
        <f t="shared" si="10"/>
        <v>69.035659171024776</v>
      </c>
      <c r="Q27" s="72">
        <f t="shared" si="10"/>
        <v>72.607804120633233</v>
      </c>
      <c r="R27" s="72">
        <f t="shared" si="10"/>
        <v>76.364784265476104</v>
      </c>
      <c r="S27" s="72">
        <f t="shared" si="10"/>
        <v>80.316163620978102</v>
      </c>
      <c r="T27" s="72">
        <f t="shared" si="10"/>
        <v>84.472001077963228</v>
      </c>
      <c r="U27" s="72">
        <f t="shared" si="10"/>
        <v>88.842876009227936</v>
      </c>
      <c r="V27" s="72">
        <f t="shared" si="10"/>
        <v>93.439915201087416</v>
      </c>
      <c r="W27" s="72">
        <f t="shared" si="10"/>
        <v>98.274821178453664</v>
      </c>
      <c r="X27" s="72">
        <f t="shared" si="11"/>
        <v>98.274821178453664</v>
      </c>
      <c r="Y27" s="72">
        <f t="shared" si="11"/>
        <v>98.274821178453664</v>
      </c>
      <c r="Z27" s="72">
        <f t="shared" si="11"/>
        <v>98.274821178453664</v>
      </c>
      <c r="AA27" s="72">
        <f t="shared" si="8"/>
        <v>103.35990199555157</v>
      </c>
      <c r="AB27" s="72">
        <f t="shared" si="8"/>
        <v>108.70810256811016</v>
      </c>
      <c r="AC27" s="72">
        <f t="shared" si="8"/>
        <v>114.33303762679034</v>
      </c>
      <c r="AD27" s="69">
        <f t="shared" si="8"/>
        <v>120.24902637573749</v>
      </c>
      <c r="AE27" s="72">
        <f t="shared" si="8"/>
        <v>126.4711289444881</v>
      </c>
      <c r="AF27" s="72">
        <f t="shared" si="8"/>
        <v>133.01518472602467</v>
      </c>
      <c r="AG27" s="72">
        <f t="shared" si="8"/>
        <v>139.89785269857489</v>
      </c>
      <c r="AH27" s="69">
        <f t="shared" si="8"/>
        <v>147.13665383380078</v>
      </c>
      <c r="AI27" s="71">
        <f t="shared" si="8"/>
        <v>154.75001569933502</v>
      </c>
      <c r="AJ27" s="72">
        <f t="shared" si="12"/>
        <v>154.75001569933502</v>
      </c>
      <c r="AK27" s="72">
        <f t="shared" si="12"/>
        <v>154.75001569933502</v>
      </c>
      <c r="AL27" s="72">
        <f t="shared" si="12"/>
        <v>154.75001569933502</v>
      </c>
      <c r="AM27" s="72">
        <f t="shared" si="9"/>
        <v>162.75731936920747</v>
      </c>
      <c r="AN27" s="72">
        <f t="shared" si="9"/>
        <v>171.17894876158016</v>
      </c>
      <c r="AO27" s="72">
        <f t="shared" si="9"/>
        <v>180.03634252938832</v>
      </c>
      <c r="AP27" s="72">
        <f t="shared" si="9"/>
        <v>189.35204863598341</v>
      </c>
      <c r="AQ27" s="72">
        <f t="shared" si="9"/>
        <v>199.14978175470961</v>
      </c>
      <c r="AR27" s="72">
        <f t="shared" si="9"/>
        <v>209.45448363853393</v>
      </c>
      <c r="AS27" s="70">
        <f t="shared" si="9"/>
        <v>220.2923866134108</v>
      </c>
      <c r="AT27" s="70">
        <f t="shared" si="9"/>
        <v>231.69108035701407</v>
      </c>
      <c r="AU27" s="70">
        <f t="shared" si="9"/>
        <v>243.67958213283262</v>
      </c>
    </row>
    <row r="28" spans="1:47" s="68" customFormat="1" x14ac:dyDescent="0.2">
      <c r="A28" s="68" t="s">
        <v>25</v>
      </c>
      <c r="B28" s="68">
        <v>230</v>
      </c>
      <c r="C28" s="68">
        <v>500</v>
      </c>
      <c r="D28" s="67">
        <v>220.62338765314999</v>
      </c>
      <c r="E28" s="67">
        <f t="shared" si="13"/>
        <v>232.03920854099462</v>
      </c>
      <c r="F28" s="67">
        <f t="shared" si="13"/>
        <v>244.04572367902563</v>
      </c>
      <c r="G28" s="67">
        <f t="shared" si="13"/>
        <v>256.67349764079677</v>
      </c>
      <c r="H28" s="67">
        <f t="shared" si="13"/>
        <v>269.95467651712937</v>
      </c>
      <c r="I28" s="67">
        <f t="shared" si="13"/>
        <v>283.92306974931256</v>
      </c>
      <c r="J28" s="64">
        <f t="shared" si="13"/>
        <v>298.61423619663776</v>
      </c>
      <c r="K28" s="66">
        <f t="shared" si="13"/>
        <v>314.06557465736637</v>
      </c>
      <c r="L28" s="67">
        <f t="shared" si="14"/>
        <v>314.06557465736637</v>
      </c>
      <c r="M28" s="67">
        <f t="shared" si="14"/>
        <v>314.06557465736637</v>
      </c>
      <c r="N28" s="67">
        <f t="shared" si="14"/>
        <v>314.06557465736637</v>
      </c>
      <c r="O28" s="67">
        <f t="shared" si="10"/>
        <v>330.31641907356715</v>
      </c>
      <c r="P28" s="67">
        <f t="shared" si="10"/>
        <v>347.40813866218275</v>
      </c>
      <c r="Q28" s="67">
        <f t="shared" si="10"/>
        <v>365.38424322722545</v>
      </c>
      <c r="R28" s="67">
        <f t="shared" si="10"/>
        <v>384.29049392119225</v>
      </c>
      <c r="S28" s="67">
        <f t="shared" si="10"/>
        <v>404.17501973766019</v>
      </c>
      <c r="T28" s="67">
        <f t="shared" si="10"/>
        <v>425.08844003161391</v>
      </c>
      <c r="U28" s="67">
        <f t="shared" si="10"/>
        <v>447.08399337940017</v>
      </c>
      <c r="V28" s="67">
        <f t="shared" si="10"/>
        <v>470.21767310634493</v>
      </c>
      <c r="W28" s="67">
        <f t="shared" si="10"/>
        <v>494.54836982703995</v>
      </c>
      <c r="X28" s="67">
        <f t="shared" si="11"/>
        <v>494.54836982703995</v>
      </c>
      <c r="Y28" s="67">
        <f t="shared" si="11"/>
        <v>494.54836982703995</v>
      </c>
      <c r="Z28" s="67">
        <f t="shared" si="11"/>
        <v>494.54836982703995</v>
      </c>
      <c r="AA28" s="67">
        <f t="shared" si="8"/>
        <v>520.1380213611593</v>
      </c>
      <c r="AB28" s="67">
        <f t="shared" si="8"/>
        <v>547.05177040644162</v>
      </c>
      <c r="AC28" s="67">
        <f t="shared" si="8"/>
        <v>575.3581303702199</v>
      </c>
      <c r="AD28" s="66">
        <f t="shared" si="8"/>
        <v>605.12915978165142</v>
      </c>
      <c r="AE28" s="67">
        <f t="shared" si="8"/>
        <v>636.44064572864283</v>
      </c>
      <c r="AF28" s="67">
        <f t="shared" si="8"/>
        <v>669.37229678643871</v>
      </c>
      <c r="AG28" s="67">
        <f t="shared" si="8"/>
        <v>704.00794592900627</v>
      </c>
      <c r="AH28" s="67">
        <f t="shared" si="8"/>
        <v>740.43576393976014</v>
      </c>
      <c r="AI28" s="67">
        <f t="shared" si="8"/>
        <v>778.74848386490009</v>
      </c>
      <c r="AJ28" s="67">
        <f t="shared" si="12"/>
        <v>778.74848386490009</v>
      </c>
      <c r="AK28" s="67">
        <f t="shared" si="12"/>
        <v>778.74848386490009</v>
      </c>
      <c r="AL28" s="67">
        <f t="shared" si="12"/>
        <v>778.74848386490009</v>
      </c>
      <c r="AM28" s="67">
        <f t="shared" si="9"/>
        <v>819.04363708074436</v>
      </c>
      <c r="AN28" s="67">
        <f t="shared" si="9"/>
        <v>861.42380157600712</v>
      </c>
      <c r="AO28" s="67">
        <f t="shared" si="9"/>
        <v>905.99686308106425</v>
      </c>
      <c r="AP28" s="67">
        <f t="shared" si="9"/>
        <v>952.87628970895503</v>
      </c>
      <c r="AQ28" s="67">
        <f t="shared" si="9"/>
        <v>1002.1814208072631</v>
      </c>
      <c r="AR28" s="67">
        <f t="shared" si="9"/>
        <v>1054.0377707561984</v>
      </c>
      <c r="AS28" s="65">
        <f t="shared" si="9"/>
        <v>1108.577348486248</v>
      </c>
      <c r="AT28" s="65">
        <f t="shared" si="9"/>
        <v>1165.9389935287791</v>
      </c>
      <c r="AU28" s="65">
        <f t="shared" si="9"/>
        <v>1226.2687294550706</v>
      </c>
    </row>
    <row r="29" spans="1:47" x14ac:dyDescent="0.2">
      <c r="A29" s="75" t="s">
        <v>26</v>
      </c>
      <c r="B29" s="75">
        <v>821</v>
      </c>
      <c r="C29" s="75">
        <v>100</v>
      </c>
      <c r="D29" s="71">
        <v>61.876148350687998</v>
      </c>
      <c r="E29" s="72">
        <f t="shared" si="13"/>
        <v>65.077835326466214</v>
      </c>
      <c r="F29" s="72">
        <f t="shared" si="13"/>
        <v>68.44518871432895</v>
      </c>
      <c r="G29" s="72">
        <f t="shared" si="13"/>
        <v>71.986780670236655</v>
      </c>
      <c r="H29" s="72">
        <f t="shared" si="13"/>
        <v>75.711626903293066</v>
      </c>
      <c r="I29" s="72">
        <f t="shared" si="13"/>
        <v>79.629209626726393</v>
      </c>
      <c r="J29" s="69">
        <f t="shared" si="13"/>
        <v>83.749501696434194</v>
      </c>
      <c r="K29" s="72">
        <f t="shared" si="13"/>
        <v>88.082991998540351</v>
      </c>
      <c r="L29" s="72">
        <f t="shared" si="14"/>
        <v>88.082991998540351</v>
      </c>
      <c r="M29" s="72">
        <f t="shared" si="14"/>
        <v>88.082991998540351</v>
      </c>
      <c r="N29" s="72">
        <f t="shared" si="14"/>
        <v>88.082991998540351</v>
      </c>
      <c r="O29" s="72">
        <f t="shared" si="10"/>
        <v>92.640712150592563</v>
      </c>
      <c r="P29" s="72">
        <f t="shared" si="10"/>
        <v>97.434264584372528</v>
      </c>
      <c r="Q29" s="72">
        <f t="shared" si="10"/>
        <v>102.47585208180837</v>
      </c>
      <c r="R29" s="72">
        <f t="shared" si="10"/>
        <v>107.77830883917783</v>
      </c>
      <c r="S29" s="72">
        <f t="shared" si="10"/>
        <v>113.35513313868128</v>
      </c>
      <c r="T29" s="72">
        <f t="shared" si="10"/>
        <v>119.22052171055553</v>
      </c>
      <c r="U29" s="72">
        <f t="shared" si="10"/>
        <v>125.38940587320275</v>
      </c>
      <c r="V29" s="72">
        <f t="shared" si="10"/>
        <v>131.87748954333534</v>
      </c>
      <c r="W29" s="72">
        <f t="shared" si="10"/>
        <v>138.70128921289782</v>
      </c>
      <c r="X29" s="72">
        <f t="shared" si="11"/>
        <v>138.70128921289782</v>
      </c>
      <c r="Y29" s="72">
        <f t="shared" si="11"/>
        <v>138.70128921289782</v>
      </c>
      <c r="Z29" s="72">
        <f t="shared" si="11"/>
        <v>138.70128921289782</v>
      </c>
      <c r="AA29" s="72">
        <f t="shared" ref="AA29:AI44" si="15">Z29*(1+$I$1)</f>
        <v>145.87817599453351</v>
      </c>
      <c r="AB29" s="71">
        <f t="shared" si="15"/>
        <v>153.42641984262988</v>
      </c>
      <c r="AC29" s="72">
        <f t="shared" si="15"/>
        <v>161.3652360625145</v>
      </c>
      <c r="AD29" s="69">
        <f t="shared" si="15"/>
        <v>169.71483422619826</v>
      </c>
      <c r="AE29" s="72">
        <f t="shared" si="15"/>
        <v>178.4964696191895</v>
      </c>
      <c r="AF29" s="72">
        <f t="shared" si="15"/>
        <v>187.73249734934467</v>
      </c>
      <c r="AG29" s="72">
        <f t="shared" si="15"/>
        <v>197.44642925549945</v>
      </c>
      <c r="AH29" s="72">
        <f t="shared" si="15"/>
        <v>207.66299376074986</v>
      </c>
      <c r="AI29" s="72">
        <f t="shared" si="15"/>
        <v>218.40819882275034</v>
      </c>
      <c r="AJ29" s="72">
        <f t="shared" si="12"/>
        <v>218.40819882275034</v>
      </c>
      <c r="AK29" s="72">
        <f t="shared" si="12"/>
        <v>218.40819882275034</v>
      </c>
      <c r="AL29" s="72">
        <f t="shared" si="12"/>
        <v>218.40819882275034</v>
      </c>
      <c r="AM29" s="72">
        <f t="shared" ref="AM29:AU44" si="16">AL29*(1+$I$1)</f>
        <v>229.70939814127908</v>
      </c>
      <c r="AN29" s="72">
        <f t="shared" si="16"/>
        <v>241.59536079161279</v>
      </c>
      <c r="AO29" s="72">
        <f t="shared" si="16"/>
        <v>254.09634446097436</v>
      </c>
      <c r="AP29" s="72">
        <f t="shared" si="16"/>
        <v>267.24417247448889</v>
      </c>
      <c r="AQ29" s="72">
        <f t="shared" si="16"/>
        <v>281.07231480673028</v>
      </c>
      <c r="AR29" s="72">
        <f t="shared" si="16"/>
        <v>295.61597328508702</v>
      </c>
      <c r="AS29" s="70">
        <f t="shared" si="16"/>
        <v>310.91217120184598</v>
      </c>
      <c r="AT29" s="70">
        <f t="shared" si="16"/>
        <v>326.99984756311721</v>
      </c>
      <c r="AU29" s="70">
        <f t="shared" si="16"/>
        <v>343.91995621452543</v>
      </c>
    </row>
    <row r="30" spans="1:47" s="68" customFormat="1" x14ac:dyDescent="0.2">
      <c r="A30" s="68" t="s">
        <v>27</v>
      </c>
      <c r="B30" s="68">
        <v>240</v>
      </c>
      <c r="C30" s="68">
        <v>250</v>
      </c>
      <c r="D30" s="67">
        <v>82.615715755690005</v>
      </c>
      <c r="E30" s="67">
        <f t="shared" si="13"/>
        <v>86.890540032573853</v>
      </c>
      <c r="F30" s="67">
        <f t="shared" si="13"/>
        <v>91.38655857535592</v>
      </c>
      <c r="G30" s="67">
        <f t="shared" si="13"/>
        <v>96.115216744148626</v>
      </c>
      <c r="H30" s="67">
        <f t="shared" si="13"/>
        <v>101.08855212177671</v>
      </c>
      <c r="I30" s="67">
        <f t="shared" si="13"/>
        <v>106.31922515743878</v>
      </c>
      <c r="J30" s="64">
        <f t="shared" si="13"/>
        <v>111.82055139597828</v>
      </c>
      <c r="K30" s="67">
        <f t="shared" si="13"/>
        <v>117.60653537480914</v>
      </c>
      <c r="L30" s="67">
        <f t="shared" si="14"/>
        <v>117.60653537480914</v>
      </c>
      <c r="M30" s="67">
        <f t="shared" si="14"/>
        <v>117.60653537480914</v>
      </c>
      <c r="N30" s="67">
        <f t="shared" si="14"/>
        <v>117.60653537480914</v>
      </c>
      <c r="O30" s="67">
        <f t="shared" ref="O30:W45" si="17">N30*(1+$I$1)</f>
        <v>123.69190627478596</v>
      </c>
      <c r="P30" s="67">
        <f t="shared" si="17"/>
        <v>130.09215541577436</v>
      </c>
      <c r="Q30" s="67">
        <f t="shared" si="17"/>
        <v>136.82357569237223</v>
      </c>
      <c r="R30" s="67">
        <f t="shared" si="17"/>
        <v>143.90330305017247</v>
      </c>
      <c r="S30" s="66">
        <f t="shared" si="17"/>
        <v>151.34936010815156</v>
      </c>
      <c r="T30" s="67">
        <f t="shared" si="17"/>
        <v>159.18070203823223</v>
      </c>
      <c r="U30" s="67">
        <f t="shared" si="17"/>
        <v>167.41726481881412</v>
      </c>
      <c r="V30" s="67">
        <f t="shared" si="17"/>
        <v>176.08001598510984</v>
      </c>
      <c r="W30" s="67">
        <f t="shared" si="17"/>
        <v>185.1910080054798</v>
      </c>
      <c r="X30" s="67">
        <f t="shared" si="11"/>
        <v>185.1910080054798</v>
      </c>
      <c r="Y30" s="67">
        <f t="shared" si="11"/>
        <v>185.1910080054798</v>
      </c>
      <c r="Z30" s="67">
        <f t="shared" si="11"/>
        <v>185.1910080054798</v>
      </c>
      <c r="AA30" s="67">
        <f t="shared" si="15"/>
        <v>194.77343441964413</v>
      </c>
      <c r="AB30" s="67">
        <f t="shared" si="15"/>
        <v>204.85168888168084</v>
      </c>
      <c r="AC30" s="67">
        <f t="shared" si="15"/>
        <v>215.45142725811382</v>
      </c>
      <c r="AD30" s="64">
        <f t="shared" si="15"/>
        <v>226.59963293917187</v>
      </c>
      <c r="AE30" s="67">
        <f t="shared" si="15"/>
        <v>238.32468552947913</v>
      </c>
      <c r="AF30" s="67">
        <f t="shared" si="15"/>
        <v>250.6564330930407</v>
      </c>
      <c r="AG30" s="67">
        <f t="shared" si="15"/>
        <v>263.62626813643487</v>
      </c>
      <c r="AH30" s="67">
        <f t="shared" si="15"/>
        <v>277.26720752363985</v>
      </c>
      <c r="AI30" s="67">
        <f t="shared" si="15"/>
        <v>291.61397652593121</v>
      </c>
      <c r="AJ30" s="67">
        <f t="shared" si="12"/>
        <v>291.61397652593121</v>
      </c>
      <c r="AK30" s="67">
        <f t="shared" si="12"/>
        <v>291.61397652593121</v>
      </c>
      <c r="AL30" s="67">
        <f t="shared" si="12"/>
        <v>291.61397652593121</v>
      </c>
      <c r="AM30" s="66">
        <f t="shared" si="16"/>
        <v>306.70309722081339</v>
      </c>
      <c r="AN30" s="67">
        <f t="shared" si="16"/>
        <v>322.5729814650191</v>
      </c>
      <c r="AO30" s="67">
        <f t="shared" si="16"/>
        <v>339.26402867825459</v>
      </c>
      <c r="AP30" s="67">
        <f t="shared" si="16"/>
        <v>356.81872868661628</v>
      </c>
      <c r="AQ30" s="67">
        <f t="shared" si="16"/>
        <v>375.28176988748277</v>
      </c>
      <c r="AR30" s="67">
        <f t="shared" si="16"/>
        <v>394.70015301123436</v>
      </c>
      <c r="AS30" s="65">
        <f t="shared" si="16"/>
        <v>415.12331076939961</v>
      </c>
      <c r="AT30" s="65">
        <f t="shared" si="16"/>
        <v>436.60323369381251</v>
      </c>
      <c r="AU30" s="65">
        <f t="shared" si="16"/>
        <v>459.19460248712539</v>
      </c>
    </row>
    <row r="31" spans="1:47" x14ac:dyDescent="0.2">
      <c r="A31" s="75" t="s">
        <v>28</v>
      </c>
      <c r="B31" s="75">
        <v>250</v>
      </c>
      <c r="C31" s="75">
        <v>250</v>
      </c>
      <c r="D31" s="71">
        <v>165.50606097107999</v>
      </c>
      <c r="E31" s="72">
        <f t="shared" si="13"/>
        <v>174.06991980760969</v>
      </c>
      <c r="F31" s="72">
        <f t="shared" si="13"/>
        <v>183.07690246535594</v>
      </c>
      <c r="G31" s="72">
        <f t="shared" si="13"/>
        <v>192.54993771097384</v>
      </c>
      <c r="H31" s="72">
        <f t="shared" si="13"/>
        <v>202.51314072519759</v>
      </c>
      <c r="I31" s="72">
        <f t="shared" si="13"/>
        <v>212.9918744920287</v>
      </c>
      <c r="J31" s="69">
        <f t="shared" si="13"/>
        <v>224.01281436441386</v>
      </c>
      <c r="K31" s="72">
        <f t="shared" si="13"/>
        <v>235.60401597077549</v>
      </c>
      <c r="L31" s="72">
        <f t="shared" si="14"/>
        <v>235.60401597077549</v>
      </c>
      <c r="M31" s="72">
        <f t="shared" si="14"/>
        <v>235.60401597077549</v>
      </c>
      <c r="N31" s="72">
        <f t="shared" si="14"/>
        <v>235.60401597077549</v>
      </c>
      <c r="O31" s="72">
        <f t="shared" si="17"/>
        <v>247.79498663526235</v>
      </c>
      <c r="P31" s="72">
        <f t="shared" si="17"/>
        <v>260.61676049353184</v>
      </c>
      <c r="Q31" s="72">
        <f t="shared" si="17"/>
        <v>274.10197749528425</v>
      </c>
      <c r="R31" s="72">
        <f t="shared" si="17"/>
        <v>288.28496649466251</v>
      </c>
      <c r="S31" s="71">
        <f t="shared" si="17"/>
        <v>303.20183264003816</v>
      </c>
      <c r="T31" s="72">
        <f t="shared" si="17"/>
        <v>318.89054928564855</v>
      </c>
      <c r="U31" s="72">
        <f t="shared" si="17"/>
        <v>335.39105465906147</v>
      </c>
      <c r="V31" s="72">
        <f t="shared" si="17"/>
        <v>352.74535353055057</v>
      </c>
      <c r="W31" s="72">
        <f t="shared" si="17"/>
        <v>370.99762414319753</v>
      </c>
      <c r="X31" s="72">
        <f t="shared" si="11"/>
        <v>370.99762414319753</v>
      </c>
      <c r="Y31" s="72">
        <f t="shared" si="11"/>
        <v>370.99762414319753</v>
      </c>
      <c r="Z31" s="72">
        <f t="shared" si="11"/>
        <v>370.99762414319753</v>
      </c>
      <c r="AA31" s="72">
        <f t="shared" si="15"/>
        <v>390.19433067592934</v>
      </c>
      <c r="AB31" s="72">
        <f t="shared" si="15"/>
        <v>410.38434152578418</v>
      </c>
      <c r="AC31" s="72">
        <f t="shared" si="15"/>
        <v>431.61905371051267</v>
      </c>
      <c r="AD31" s="69">
        <f t="shared" si="15"/>
        <v>453.95252370820202</v>
      </c>
      <c r="AE31" s="72">
        <f t="shared" si="15"/>
        <v>477.44160506699734</v>
      </c>
      <c r="AF31" s="72">
        <f t="shared" si="15"/>
        <v>502.14609313522811</v>
      </c>
      <c r="AG31" s="72">
        <f t="shared" si="15"/>
        <v>528.12887728037435</v>
      </c>
      <c r="AH31" s="72">
        <f t="shared" si="15"/>
        <v>555.45610098437112</v>
      </c>
      <c r="AI31" s="72">
        <f t="shared" si="15"/>
        <v>584.19733022280082</v>
      </c>
      <c r="AJ31" s="72">
        <f t="shared" si="12"/>
        <v>584.19733022280082</v>
      </c>
      <c r="AK31" s="72">
        <f t="shared" si="12"/>
        <v>584.19733022280082</v>
      </c>
      <c r="AL31" s="72">
        <f t="shared" si="12"/>
        <v>584.19733022280082</v>
      </c>
      <c r="AM31" s="71">
        <f t="shared" si="16"/>
        <v>614.42573055660966</v>
      </c>
      <c r="AN31" s="72">
        <f t="shared" si="16"/>
        <v>646.21825338716553</v>
      </c>
      <c r="AO31" s="72">
        <f t="shared" si="16"/>
        <v>679.65583184879949</v>
      </c>
      <c r="AP31" s="72">
        <f t="shared" si="16"/>
        <v>714.82358683750851</v>
      </c>
      <c r="AQ31" s="72">
        <f t="shared" si="16"/>
        <v>751.81104370029936</v>
      </c>
      <c r="AR31" s="72">
        <f t="shared" si="16"/>
        <v>790.71236013679197</v>
      </c>
      <c r="AS31" s="70">
        <f t="shared" si="16"/>
        <v>831.62656589324433</v>
      </c>
      <c r="AT31" s="70">
        <f t="shared" si="16"/>
        <v>874.65781485917898</v>
      </c>
      <c r="AU31" s="70">
        <f t="shared" si="16"/>
        <v>919.91565020836526</v>
      </c>
    </row>
    <row r="32" spans="1:47" s="68" customFormat="1" x14ac:dyDescent="0.2">
      <c r="A32" s="68" t="s">
        <v>29</v>
      </c>
      <c r="B32" s="68">
        <v>260</v>
      </c>
      <c r="C32" s="68">
        <v>2000</v>
      </c>
      <c r="D32" s="67">
        <v>1099.748722696</v>
      </c>
      <c r="E32" s="67">
        <f t="shared" si="13"/>
        <v>1156.6535439548907</v>
      </c>
      <c r="F32" s="66">
        <f t="shared" si="13"/>
        <v>1216.5028184472146</v>
      </c>
      <c r="G32" s="67">
        <f t="shared" si="13"/>
        <v>1279.4489024171719</v>
      </c>
      <c r="H32" s="67">
        <f t="shared" si="13"/>
        <v>1345.6520355505747</v>
      </c>
      <c r="I32" s="67">
        <f t="shared" si="13"/>
        <v>1415.2807488915178</v>
      </c>
      <c r="J32" s="64">
        <f t="shared" si="13"/>
        <v>1488.5122938660722</v>
      </c>
      <c r="K32" s="67">
        <f t="shared" si="13"/>
        <v>1565.5330935051591</v>
      </c>
      <c r="L32" s="67">
        <f t="shared" si="14"/>
        <v>1565.5330935051591</v>
      </c>
      <c r="M32" s="67">
        <f t="shared" si="14"/>
        <v>1565.5330935051591</v>
      </c>
      <c r="N32" s="67">
        <f t="shared" si="14"/>
        <v>1565.5330935051591</v>
      </c>
      <c r="O32" s="67">
        <f t="shared" si="17"/>
        <v>1646.5392170152613</v>
      </c>
      <c r="P32" s="67">
        <f t="shared" si="17"/>
        <v>1731.7368789050743</v>
      </c>
      <c r="Q32" s="66">
        <f t="shared" si="17"/>
        <v>1821.3429639387032</v>
      </c>
      <c r="R32" s="67">
        <f t="shared" si="17"/>
        <v>1915.585579251765</v>
      </c>
      <c r="S32" s="67">
        <f t="shared" si="17"/>
        <v>2014.7046350358949</v>
      </c>
      <c r="T32" s="67">
        <f t="shared" si="17"/>
        <v>2118.9524552698881</v>
      </c>
      <c r="U32" s="67">
        <f t="shared" si="17"/>
        <v>2228.594420052194</v>
      </c>
      <c r="V32" s="67">
        <f t="shared" si="17"/>
        <v>2343.9096411699247</v>
      </c>
      <c r="W32" s="66">
        <f t="shared" si="17"/>
        <v>2465.1916726241543</v>
      </c>
      <c r="X32" s="67">
        <f t="shared" si="11"/>
        <v>2465.1916726241543</v>
      </c>
      <c r="Y32" s="67">
        <f t="shared" si="11"/>
        <v>2465.1916726241543</v>
      </c>
      <c r="Z32" s="67">
        <f t="shared" si="11"/>
        <v>2465.1916726241543</v>
      </c>
      <c r="AA32" s="67">
        <f t="shared" si="15"/>
        <v>2592.7492579202644</v>
      </c>
      <c r="AB32" s="67">
        <f t="shared" si="15"/>
        <v>2726.9071160256913</v>
      </c>
      <c r="AC32" s="67">
        <f t="shared" si="15"/>
        <v>2868.0067679958565</v>
      </c>
      <c r="AD32" s="64">
        <f t="shared" si="15"/>
        <v>3016.4074063725989</v>
      </c>
      <c r="AE32" s="67">
        <f t="shared" si="15"/>
        <v>3172.4868095683005</v>
      </c>
      <c r="AF32" s="67">
        <f t="shared" si="15"/>
        <v>3336.6423035634284</v>
      </c>
      <c r="AG32" s="67">
        <f t="shared" si="15"/>
        <v>3509.2917733656459</v>
      </c>
      <c r="AH32" s="67">
        <f t="shared" si="15"/>
        <v>3690.8747268053371</v>
      </c>
      <c r="AI32" s="67">
        <f t="shared" si="15"/>
        <v>3881.8534133756079</v>
      </c>
      <c r="AJ32" s="67">
        <f t="shared" si="12"/>
        <v>3881.8534133756079</v>
      </c>
      <c r="AK32" s="67">
        <f t="shared" si="12"/>
        <v>3881.8534133756079</v>
      </c>
      <c r="AL32" s="67">
        <f t="shared" si="12"/>
        <v>3881.8534133756079</v>
      </c>
      <c r="AM32" s="67">
        <f t="shared" si="16"/>
        <v>4082.7140009649565</v>
      </c>
      <c r="AN32" s="67">
        <f t="shared" si="16"/>
        <v>4293.9678134781834</v>
      </c>
      <c r="AO32" s="67">
        <f t="shared" si="16"/>
        <v>4516.1526324961096</v>
      </c>
      <c r="AP32" s="67">
        <f t="shared" si="16"/>
        <v>4749.8340662876899</v>
      </c>
      <c r="AQ32" s="67">
        <f t="shared" si="16"/>
        <v>4995.6069896595736</v>
      </c>
      <c r="AR32" s="67">
        <f t="shared" si="16"/>
        <v>5254.0970583084863</v>
      </c>
      <c r="AS32" s="65">
        <f t="shared" si="16"/>
        <v>5525.9623015314646</v>
      </c>
      <c r="AT32" s="65">
        <f t="shared" si="16"/>
        <v>5811.8947973484564</v>
      </c>
      <c r="AU32" s="65">
        <f t="shared" si="16"/>
        <v>6112.6224343015865</v>
      </c>
    </row>
    <row r="33" spans="1:47" s="68" customFormat="1" x14ac:dyDescent="0.2">
      <c r="A33" s="68" t="s">
        <v>30</v>
      </c>
      <c r="B33" s="68">
        <v>270</v>
      </c>
      <c r="C33" s="68">
        <v>250</v>
      </c>
      <c r="D33" s="67">
        <v>106.59733240854</v>
      </c>
      <c r="E33" s="67">
        <f t="shared" si="13"/>
        <v>112.11304888285621</v>
      </c>
      <c r="F33" s="67">
        <f t="shared" si="13"/>
        <v>117.91416769827833</v>
      </c>
      <c r="G33" s="67">
        <f t="shared" si="13"/>
        <v>124.01545656389513</v>
      </c>
      <c r="H33" s="67">
        <f t="shared" si="13"/>
        <v>130.43244732139107</v>
      </c>
      <c r="I33" s="67">
        <f t="shared" si="13"/>
        <v>137.18147548392264</v>
      </c>
      <c r="J33" s="64">
        <f t="shared" si="13"/>
        <v>144.27972182087373</v>
      </c>
      <c r="K33" s="66">
        <f t="shared" si="13"/>
        <v>151.74525609435051</v>
      </c>
      <c r="L33" s="67">
        <f t="shared" si="14"/>
        <v>151.74525609435051</v>
      </c>
      <c r="M33" s="67">
        <f t="shared" si="14"/>
        <v>151.74525609435051</v>
      </c>
      <c r="N33" s="67">
        <f t="shared" si="14"/>
        <v>151.74525609435051</v>
      </c>
      <c r="O33" s="67">
        <f t="shared" si="17"/>
        <v>159.59708305875478</v>
      </c>
      <c r="P33" s="67">
        <f t="shared" si="17"/>
        <v>167.85519084053507</v>
      </c>
      <c r="Q33" s="67">
        <f t="shared" si="17"/>
        <v>176.54060182127418</v>
      </c>
      <c r="R33" s="67">
        <f t="shared" si="17"/>
        <v>185.67542615364451</v>
      </c>
      <c r="S33" s="67">
        <f t="shared" si="17"/>
        <v>195.282918046465</v>
      </c>
      <c r="T33" s="67">
        <f t="shared" si="17"/>
        <v>205.38753496214247</v>
      </c>
      <c r="U33" s="67">
        <f t="shared" si="17"/>
        <v>216.01499987719438</v>
      </c>
      <c r="V33" s="67">
        <f t="shared" si="17"/>
        <v>227.19236676434736</v>
      </c>
      <c r="W33" s="67">
        <f t="shared" si="17"/>
        <v>238.94808946290718</v>
      </c>
      <c r="X33" s="67">
        <f t="shared" si="11"/>
        <v>238.94808946290718</v>
      </c>
      <c r="Y33" s="67">
        <f t="shared" si="11"/>
        <v>238.94808946290718</v>
      </c>
      <c r="Z33" s="67">
        <f t="shared" si="11"/>
        <v>238.94808946290718</v>
      </c>
      <c r="AA33" s="67">
        <f t="shared" si="15"/>
        <v>251.31209411272101</v>
      </c>
      <c r="AB33" s="67">
        <f t="shared" si="15"/>
        <v>264.31585533612463</v>
      </c>
      <c r="AC33" s="67">
        <f t="shared" si="15"/>
        <v>277.99247636180843</v>
      </c>
      <c r="AD33" s="64">
        <f t="shared" si="15"/>
        <v>292.37677329457051</v>
      </c>
      <c r="AE33" s="66">
        <f t="shared" si="15"/>
        <v>307.50536374548011</v>
      </c>
      <c r="AF33" s="67">
        <f t="shared" si="15"/>
        <v>323.41676004807329</v>
      </c>
      <c r="AG33" s="67">
        <f t="shared" si="15"/>
        <v>340.15146729787887</v>
      </c>
      <c r="AH33" s="67">
        <f t="shared" si="15"/>
        <v>357.75208646484998</v>
      </c>
      <c r="AI33" s="67">
        <f t="shared" si="15"/>
        <v>376.26342284119141</v>
      </c>
      <c r="AJ33" s="67">
        <f t="shared" si="12"/>
        <v>376.26342284119141</v>
      </c>
      <c r="AK33" s="67">
        <f t="shared" si="12"/>
        <v>376.26342284119141</v>
      </c>
      <c r="AL33" s="67">
        <f t="shared" si="12"/>
        <v>376.26342284119141</v>
      </c>
      <c r="AM33" s="67">
        <f t="shared" si="16"/>
        <v>395.73260010065439</v>
      </c>
      <c r="AN33" s="67">
        <f t="shared" si="16"/>
        <v>416.20918025965562</v>
      </c>
      <c r="AO33" s="67">
        <f t="shared" si="16"/>
        <v>437.74528984560158</v>
      </c>
      <c r="AP33" s="67">
        <f t="shared" si="16"/>
        <v>460.3957525936006</v>
      </c>
      <c r="AQ33" s="67">
        <f t="shared" si="16"/>
        <v>484.21822900936394</v>
      </c>
      <c r="AR33" s="67">
        <f t="shared" si="16"/>
        <v>509.27336315357633</v>
      </c>
      <c r="AS33" s="65">
        <f t="shared" si="16"/>
        <v>535.6249370214</v>
      </c>
      <c r="AT33" s="65">
        <f t="shared" si="16"/>
        <v>563.34003291011129</v>
      </c>
      <c r="AU33" s="65">
        <f t="shared" si="16"/>
        <v>592.48920418820228</v>
      </c>
    </row>
    <row r="34" spans="1:47" x14ac:dyDescent="0.2">
      <c r="A34" s="75" t="s">
        <v>31</v>
      </c>
      <c r="B34" s="75">
        <v>280</v>
      </c>
      <c r="C34" s="75">
        <v>250</v>
      </c>
      <c r="D34" s="72">
        <v>99.280932407560996</v>
      </c>
      <c r="E34" s="72">
        <f t="shared" si="13"/>
        <v>104.41807291654794</v>
      </c>
      <c r="F34" s="72">
        <f t="shared" si="13"/>
        <v>109.82102693039542</v>
      </c>
      <c r="G34" s="72">
        <f t="shared" si="13"/>
        <v>115.5035485637208</v>
      </c>
      <c r="H34" s="72">
        <f t="shared" si="13"/>
        <v>121.48010361683633</v>
      </c>
      <c r="I34" s="72">
        <f t="shared" si="13"/>
        <v>127.76590640084055</v>
      </c>
      <c r="J34" s="69">
        <f t="shared" si="13"/>
        <v>134.37695846816789</v>
      </c>
      <c r="K34" s="72">
        <f t="shared" si="13"/>
        <v>141.33008934719163</v>
      </c>
      <c r="L34" s="72">
        <f t="shared" si="14"/>
        <v>141.33008934719163</v>
      </c>
      <c r="M34" s="72">
        <f t="shared" si="14"/>
        <v>141.33008934719163</v>
      </c>
      <c r="N34" s="72">
        <f t="shared" si="14"/>
        <v>141.33008934719163</v>
      </c>
      <c r="O34" s="72">
        <f t="shared" si="17"/>
        <v>148.64299938457671</v>
      </c>
      <c r="P34" s="71">
        <f t="shared" si="17"/>
        <v>156.3343048044448</v>
      </c>
      <c r="Q34" s="72">
        <f t="shared" si="17"/>
        <v>164.42358509905716</v>
      </c>
      <c r="R34" s="72">
        <f t="shared" si="17"/>
        <v>172.93143287165626</v>
      </c>
      <c r="S34" s="72">
        <f t="shared" si="17"/>
        <v>181.87950625834904</v>
      </c>
      <c r="T34" s="72">
        <f t="shared" si="17"/>
        <v>191.29058406248086</v>
      </c>
      <c r="U34" s="72">
        <f t="shared" si="17"/>
        <v>201.18862374185341</v>
      </c>
      <c r="V34" s="72">
        <f t="shared" si="17"/>
        <v>211.59882239640288</v>
      </c>
      <c r="W34" s="72">
        <f t="shared" si="17"/>
        <v>222.54768091159255</v>
      </c>
      <c r="X34" s="72">
        <f t="shared" si="11"/>
        <v>222.54768091159255</v>
      </c>
      <c r="Y34" s="72">
        <f t="shared" si="11"/>
        <v>222.54768091159255</v>
      </c>
      <c r="Z34" s="72">
        <f t="shared" si="11"/>
        <v>222.54768091159255</v>
      </c>
      <c r="AA34" s="72">
        <f t="shared" si="15"/>
        <v>234.06307142080755</v>
      </c>
      <c r="AB34" s="72">
        <f t="shared" si="15"/>
        <v>246.1743082584882</v>
      </c>
      <c r="AC34" s="72">
        <f t="shared" si="15"/>
        <v>258.91222258462528</v>
      </c>
      <c r="AD34" s="69">
        <f t="shared" si="15"/>
        <v>272.309240870586</v>
      </c>
      <c r="AE34" s="72">
        <f t="shared" si="15"/>
        <v>286.39946744606925</v>
      </c>
      <c r="AF34" s="71">
        <f t="shared" si="15"/>
        <v>301.21877131732742</v>
      </c>
      <c r="AG34" s="72">
        <f t="shared" si="15"/>
        <v>316.80487747766472</v>
      </c>
      <c r="AH34" s="72">
        <f t="shared" si="15"/>
        <v>333.19746294265792</v>
      </c>
      <c r="AI34" s="72">
        <f t="shared" si="15"/>
        <v>350.43825775457333</v>
      </c>
      <c r="AJ34" s="72">
        <f t="shared" si="12"/>
        <v>350.43825775457333</v>
      </c>
      <c r="AK34" s="72">
        <f t="shared" si="12"/>
        <v>350.43825775457333</v>
      </c>
      <c r="AL34" s="72">
        <f t="shared" si="12"/>
        <v>350.43825775457333</v>
      </c>
      <c r="AM34" s="72">
        <f t="shared" si="16"/>
        <v>368.57115121310341</v>
      </c>
      <c r="AN34" s="72">
        <f t="shared" si="16"/>
        <v>387.64230360285057</v>
      </c>
      <c r="AO34" s="72">
        <f t="shared" si="16"/>
        <v>407.70026370197996</v>
      </c>
      <c r="AP34" s="72">
        <f t="shared" si="16"/>
        <v>428.79609237117762</v>
      </c>
      <c r="AQ34" s="72">
        <f t="shared" si="16"/>
        <v>450.9834925375315</v>
      </c>
      <c r="AR34" s="72">
        <f t="shared" si="16"/>
        <v>474.31894590422979</v>
      </c>
      <c r="AS34" s="70">
        <f t="shared" si="16"/>
        <v>498.8618567340946</v>
      </c>
      <c r="AT34" s="70">
        <f t="shared" si="16"/>
        <v>524.67470307297515</v>
      </c>
      <c r="AU34" s="70">
        <f t="shared" si="16"/>
        <v>551.82319579796501</v>
      </c>
    </row>
    <row r="35" spans="1:47" x14ac:dyDescent="0.2">
      <c r="A35" s="75" t="s">
        <v>32</v>
      </c>
      <c r="B35" s="75">
        <v>290</v>
      </c>
      <c r="C35" s="75">
        <v>500</v>
      </c>
      <c r="D35" s="72">
        <v>213.9981146131</v>
      </c>
      <c r="E35" s="72">
        <f t="shared" si="13"/>
        <v>225.07112084669239</v>
      </c>
      <c r="F35" s="72">
        <f t="shared" si="13"/>
        <v>236.71708290875483</v>
      </c>
      <c r="G35" s="72">
        <f t="shared" si="13"/>
        <v>248.96564752524884</v>
      </c>
      <c r="H35" s="72">
        <f t="shared" si="13"/>
        <v>261.84799544677901</v>
      </c>
      <c r="I35" s="72">
        <f t="shared" si="13"/>
        <v>275.39692082435971</v>
      </c>
      <c r="J35" s="69">
        <f t="shared" si="13"/>
        <v>289.64691469235993</v>
      </c>
      <c r="K35" s="71">
        <f t="shared" si="13"/>
        <v>304.63425277114584</v>
      </c>
      <c r="L35" s="72">
        <f t="shared" si="14"/>
        <v>304.63425277114584</v>
      </c>
      <c r="M35" s="72">
        <f t="shared" si="14"/>
        <v>304.63425277114584</v>
      </c>
      <c r="N35" s="72">
        <f t="shared" si="14"/>
        <v>304.63425277114584</v>
      </c>
      <c r="O35" s="72">
        <f t="shared" si="17"/>
        <v>320.39708781293717</v>
      </c>
      <c r="P35" s="72">
        <f t="shared" si="17"/>
        <v>336.97554672595942</v>
      </c>
      <c r="Q35" s="72">
        <f t="shared" si="17"/>
        <v>354.41183272413679</v>
      </c>
      <c r="R35" s="72">
        <f t="shared" si="17"/>
        <v>372.75033276236582</v>
      </c>
      <c r="S35" s="72">
        <f t="shared" si="17"/>
        <v>392.03773053086303</v>
      </c>
      <c r="T35" s="72">
        <f t="shared" si="17"/>
        <v>412.32312529623317</v>
      </c>
      <c r="U35" s="72">
        <f t="shared" si="17"/>
        <v>433.6581568917872</v>
      </c>
      <c r="V35" s="72">
        <f t="shared" si="17"/>
        <v>456.09713717529382</v>
      </c>
      <c r="W35" s="72">
        <f t="shared" si="17"/>
        <v>479.69718828881196</v>
      </c>
      <c r="X35" s="72">
        <f t="shared" si="11"/>
        <v>479.69718828881196</v>
      </c>
      <c r="Y35" s="72">
        <f t="shared" si="11"/>
        <v>479.69718828881196</v>
      </c>
      <c r="Z35" s="72">
        <f t="shared" si="11"/>
        <v>479.69718828881196</v>
      </c>
      <c r="AA35" s="72">
        <f t="shared" si="15"/>
        <v>504.5183880725674</v>
      </c>
      <c r="AB35" s="72">
        <f t="shared" si="15"/>
        <v>530.62392300304919</v>
      </c>
      <c r="AC35" s="72">
        <f t="shared" si="15"/>
        <v>558.08024904465412</v>
      </c>
      <c r="AD35" s="69">
        <f t="shared" si="15"/>
        <v>586.95726082435488</v>
      </c>
      <c r="AE35" s="71">
        <f t="shared" si="15"/>
        <v>617.32846956005335</v>
      </c>
      <c r="AF35" s="72">
        <f t="shared" si="15"/>
        <v>649.27119019556528</v>
      </c>
      <c r="AG35" s="72">
        <f t="shared" si="15"/>
        <v>682.86673821861939</v>
      </c>
      <c r="AH35" s="72">
        <f t="shared" si="15"/>
        <v>718.20063666290412</v>
      </c>
      <c r="AI35" s="72">
        <f t="shared" si="15"/>
        <v>755.36283382111935</v>
      </c>
      <c r="AJ35" s="72">
        <f t="shared" si="12"/>
        <v>755.36283382111935</v>
      </c>
      <c r="AK35" s="72">
        <f t="shared" si="12"/>
        <v>755.36283382111935</v>
      </c>
      <c r="AL35" s="72">
        <f t="shared" si="12"/>
        <v>755.36283382111935</v>
      </c>
      <c r="AM35" s="72">
        <f t="shared" si="16"/>
        <v>794.44793222325848</v>
      </c>
      <c r="AN35" s="72">
        <f t="shared" si="16"/>
        <v>835.55542946302251</v>
      </c>
      <c r="AO35" s="72">
        <f t="shared" si="16"/>
        <v>878.78997148542987</v>
      </c>
      <c r="AP35" s="72">
        <f t="shared" si="16"/>
        <v>924.26161898040721</v>
      </c>
      <c r="AQ35" s="72">
        <f t="shared" si="16"/>
        <v>972.08612756051104</v>
      </c>
      <c r="AR35" s="72">
        <f t="shared" si="16"/>
        <v>1022.385242436018</v>
      </c>
      <c r="AS35" s="70">
        <f t="shared" si="16"/>
        <v>1075.2870083375287</v>
      </c>
      <c r="AT35" s="70">
        <f t="shared" si="16"/>
        <v>1130.9260954750446</v>
      </c>
      <c r="AU35" s="70">
        <f t="shared" si="16"/>
        <v>1189.4441423632991</v>
      </c>
    </row>
    <row r="36" spans="1:47" x14ac:dyDescent="0.2">
      <c r="A36" s="75" t="s">
        <v>33</v>
      </c>
      <c r="B36" s="75">
        <v>300</v>
      </c>
      <c r="C36" s="75">
        <v>250</v>
      </c>
      <c r="D36" s="72">
        <v>85.810649079295004</v>
      </c>
      <c r="E36" s="72">
        <f t="shared" si="13"/>
        <v>90.250790310826559</v>
      </c>
      <c r="F36" s="72">
        <f t="shared" si="13"/>
        <v>94.920679882074424</v>
      </c>
      <c r="G36" s="72">
        <f t="shared" si="13"/>
        <v>99.832205770661375</v>
      </c>
      <c r="H36" s="72">
        <f t="shared" si="13"/>
        <v>104.99787107949088</v>
      </c>
      <c r="I36" s="72">
        <f t="shared" si="13"/>
        <v>110.43082586546711</v>
      </c>
      <c r="J36" s="69">
        <f t="shared" si="13"/>
        <v>116.14490061514353</v>
      </c>
      <c r="K36" s="72">
        <f t="shared" si="13"/>
        <v>122.15464145251782</v>
      </c>
      <c r="L36" s="72">
        <f t="shared" si="14"/>
        <v>122.15464145251782</v>
      </c>
      <c r="M36" s="72">
        <f t="shared" si="14"/>
        <v>122.15464145251782</v>
      </c>
      <c r="N36" s="72">
        <f t="shared" si="14"/>
        <v>122.15464145251782</v>
      </c>
      <c r="O36" s="72">
        <f t="shared" si="17"/>
        <v>128.47534716860068</v>
      </c>
      <c r="P36" s="72">
        <f t="shared" si="17"/>
        <v>135.12310816702293</v>
      </c>
      <c r="Q36" s="72">
        <f t="shared" si="17"/>
        <v>142.11484742482401</v>
      </c>
      <c r="R36" s="72">
        <f t="shared" si="17"/>
        <v>149.46836357269373</v>
      </c>
      <c r="S36" s="71">
        <f t="shared" si="17"/>
        <v>157.20237620433574</v>
      </c>
      <c r="T36" s="72">
        <f t="shared" si="17"/>
        <v>165.33657353029474</v>
      </c>
      <c r="U36" s="72">
        <f t="shared" si="17"/>
        <v>173.89166249755843</v>
      </c>
      <c r="V36" s="72">
        <f t="shared" si="17"/>
        <v>182.88942150252183</v>
      </c>
      <c r="W36" s="72">
        <f t="shared" si="17"/>
        <v>192.35275583150363</v>
      </c>
      <c r="X36" s="72">
        <f t="shared" ref="X36:Z51" si="18">W36</f>
        <v>192.35275583150363</v>
      </c>
      <c r="Y36" s="72">
        <f t="shared" si="18"/>
        <v>192.35275583150363</v>
      </c>
      <c r="Z36" s="72">
        <f t="shared" si="18"/>
        <v>192.35275583150363</v>
      </c>
      <c r="AA36" s="72">
        <f t="shared" si="15"/>
        <v>202.30575596994751</v>
      </c>
      <c r="AB36" s="72">
        <f t="shared" si="15"/>
        <v>212.77375892874423</v>
      </c>
      <c r="AC36" s="72">
        <f t="shared" si="15"/>
        <v>223.78341274379071</v>
      </c>
      <c r="AD36" s="69">
        <f t="shared" si="15"/>
        <v>235.36274431298054</v>
      </c>
      <c r="AE36" s="72">
        <f t="shared" si="15"/>
        <v>247.54123074331616</v>
      </c>
      <c r="AF36" s="72">
        <f t="shared" si="15"/>
        <v>260.34987438976856</v>
      </c>
      <c r="AG36" s="72">
        <f t="shared" si="15"/>
        <v>273.82128177690834</v>
      </c>
      <c r="AH36" s="72">
        <f t="shared" si="15"/>
        <v>287.98974660421646</v>
      </c>
      <c r="AI36" s="71">
        <f t="shared" si="15"/>
        <v>302.89133704637811</v>
      </c>
      <c r="AJ36" s="72">
        <f t="shared" ref="AJ36:AL51" si="19">AI36</f>
        <v>302.89133704637811</v>
      </c>
      <c r="AK36" s="72">
        <f t="shared" si="19"/>
        <v>302.89133704637811</v>
      </c>
      <c r="AL36" s="72">
        <f t="shared" si="19"/>
        <v>302.89133704637811</v>
      </c>
      <c r="AM36" s="72">
        <f t="shared" si="16"/>
        <v>318.56398757079711</v>
      </c>
      <c r="AN36" s="72">
        <f t="shared" si="16"/>
        <v>335.04759550606792</v>
      </c>
      <c r="AO36" s="72">
        <f t="shared" si="16"/>
        <v>352.38412260723578</v>
      </c>
      <c r="AP36" s="72">
        <f t="shared" si="16"/>
        <v>370.61770187639655</v>
      </c>
      <c r="AQ36" s="72">
        <f t="shared" si="16"/>
        <v>389.79474991056554</v>
      </c>
      <c r="AR36" s="72">
        <f t="shared" si="16"/>
        <v>409.9640850628158</v>
      </c>
      <c r="AS36" s="70">
        <f t="shared" si="16"/>
        <v>431.17705171748401</v>
      </c>
      <c r="AT36" s="70">
        <f t="shared" si="16"/>
        <v>453.48765099580783</v>
      </c>
      <c r="AU36" s="70">
        <f t="shared" si="16"/>
        <v>476.95267822472698</v>
      </c>
    </row>
    <row r="37" spans="1:47" x14ac:dyDescent="0.2">
      <c r="A37" s="75" t="s">
        <v>34</v>
      </c>
      <c r="B37" s="75">
        <v>310</v>
      </c>
      <c r="C37" s="75">
        <v>250</v>
      </c>
      <c r="D37" s="72">
        <v>229.67638598158999</v>
      </c>
      <c r="E37" s="72">
        <f t="shared" ref="E37:K52" si="20">D37*(1+$I$1)</f>
        <v>241.56064046804252</v>
      </c>
      <c r="F37" s="72">
        <f t="shared" si="20"/>
        <v>254.05982758718673</v>
      </c>
      <c r="G37" s="72">
        <f t="shared" si="20"/>
        <v>267.20576609073146</v>
      </c>
      <c r="H37" s="72">
        <f t="shared" si="20"/>
        <v>281.03192114318995</v>
      </c>
      <c r="I37" s="72">
        <f t="shared" si="20"/>
        <v>295.57348951300065</v>
      </c>
      <c r="J37" s="71">
        <f t="shared" si="20"/>
        <v>310.86748917173298</v>
      </c>
      <c r="K37" s="72">
        <f t="shared" si="20"/>
        <v>326.95285352946689</v>
      </c>
      <c r="L37" s="72">
        <f t="shared" ref="L37:N52" si="21">K37</f>
        <v>326.95285352946689</v>
      </c>
      <c r="M37" s="72">
        <f t="shared" si="21"/>
        <v>326.95285352946689</v>
      </c>
      <c r="N37" s="72">
        <f t="shared" si="21"/>
        <v>326.95285352946689</v>
      </c>
      <c r="O37" s="72">
        <f t="shared" si="17"/>
        <v>343.87053054623902</v>
      </c>
      <c r="P37" s="72">
        <f t="shared" si="17"/>
        <v>361.66358697185922</v>
      </c>
      <c r="Q37" s="72">
        <f t="shared" si="17"/>
        <v>380.3773179794577</v>
      </c>
      <c r="R37" s="72">
        <f t="shared" si="17"/>
        <v>400.05936247185275</v>
      </c>
      <c r="S37" s="72">
        <f t="shared" si="17"/>
        <v>420.75982435427085</v>
      </c>
      <c r="T37" s="72">
        <f t="shared" si="17"/>
        <v>442.53140008213882</v>
      </c>
      <c r="U37" s="72">
        <f t="shared" si="17"/>
        <v>465.4295128086419</v>
      </c>
      <c r="V37" s="72">
        <f t="shared" si="17"/>
        <v>489.51245347354285</v>
      </c>
      <c r="W37" s="72">
        <f t="shared" si="17"/>
        <v>514.84152919242695</v>
      </c>
      <c r="X37" s="72">
        <f t="shared" si="18"/>
        <v>514.84152919242695</v>
      </c>
      <c r="Y37" s="72">
        <f t="shared" si="18"/>
        <v>514.84152919242695</v>
      </c>
      <c r="Z37" s="72">
        <f t="shared" si="18"/>
        <v>514.84152919242695</v>
      </c>
      <c r="AA37" s="72">
        <f t="shared" si="15"/>
        <v>541.48121932412221</v>
      </c>
      <c r="AB37" s="72">
        <f t="shared" si="15"/>
        <v>569.49933961359022</v>
      </c>
      <c r="AC37" s="72">
        <f t="shared" si="15"/>
        <v>598.96721482814132</v>
      </c>
      <c r="AD37" s="71">
        <f t="shared" si="15"/>
        <v>629.95986032644646</v>
      </c>
      <c r="AE37" s="72">
        <f t="shared" si="15"/>
        <v>662.55617302256178</v>
      </c>
      <c r="AF37" s="72">
        <f t="shared" si="15"/>
        <v>696.83913223109505</v>
      </c>
      <c r="AG37" s="72">
        <f t="shared" si="15"/>
        <v>732.89601090479937</v>
      </c>
      <c r="AH37" s="72">
        <f t="shared" si="15"/>
        <v>770.8185978023339</v>
      </c>
      <c r="AI37" s="72">
        <f t="shared" si="15"/>
        <v>810.70343115175672</v>
      </c>
      <c r="AJ37" s="72">
        <f t="shared" si="19"/>
        <v>810.70343115175672</v>
      </c>
      <c r="AK37" s="72">
        <f t="shared" si="19"/>
        <v>810.70343115175672</v>
      </c>
      <c r="AL37" s="72">
        <f t="shared" si="19"/>
        <v>810.70343115175672</v>
      </c>
      <c r="AM37" s="72">
        <f t="shared" si="16"/>
        <v>852.65204440457933</v>
      </c>
      <c r="AN37" s="72">
        <f t="shared" si="16"/>
        <v>896.77122470598954</v>
      </c>
      <c r="AO37" s="72">
        <f t="shared" si="16"/>
        <v>943.17328473922237</v>
      </c>
      <c r="AP37" s="72">
        <f t="shared" si="16"/>
        <v>991.97634863610347</v>
      </c>
      <c r="AQ37" s="72">
        <f t="shared" si="16"/>
        <v>1043.3046526815981</v>
      </c>
      <c r="AR37" s="72">
        <f t="shared" si="16"/>
        <v>1097.2888615778577</v>
      </c>
      <c r="AS37" s="70">
        <f t="shared" si="16"/>
        <v>1154.0664010728683</v>
      </c>
      <c r="AT37" s="70">
        <f t="shared" si="16"/>
        <v>1213.7818078004616</v>
      </c>
      <c r="AU37" s="70">
        <f t="shared" si="16"/>
        <v>1276.5870972222629</v>
      </c>
    </row>
    <row r="38" spans="1:47" s="68" customFormat="1" x14ac:dyDescent="0.2">
      <c r="A38" s="68" t="s">
        <v>35</v>
      </c>
      <c r="B38" s="68">
        <v>320</v>
      </c>
      <c r="C38" s="68">
        <v>2000</v>
      </c>
      <c r="D38" s="67">
        <v>630.28957732404001</v>
      </c>
      <c r="E38" s="67">
        <f t="shared" si="20"/>
        <v>662.90295072359322</v>
      </c>
      <c r="F38" s="67">
        <f t="shared" si="20"/>
        <v>697.20385341565736</v>
      </c>
      <c r="G38" s="67">
        <f t="shared" si="20"/>
        <v>733.2796040310958</v>
      </c>
      <c r="H38" s="67">
        <f t="shared" si="20"/>
        <v>771.22203937022209</v>
      </c>
      <c r="I38" s="67">
        <f t="shared" si="20"/>
        <v>811.127748188591</v>
      </c>
      <c r="J38" s="64">
        <f t="shared" si="20"/>
        <v>853.09831707967885</v>
      </c>
      <c r="K38" s="67">
        <f t="shared" si="20"/>
        <v>897.2405890803883</v>
      </c>
      <c r="L38" s="67">
        <f t="shared" si="21"/>
        <v>897.2405890803883</v>
      </c>
      <c r="M38" s="67">
        <f t="shared" si="21"/>
        <v>897.2405890803883</v>
      </c>
      <c r="N38" s="67">
        <f t="shared" si="21"/>
        <v>897.2405890803883</v>
      </c>
      <c r="O38" s="67">
        <f t="shared" si="17"/>
        <v>943.66693565770095</v>
      </c>
      <c r="P38" s="67">
        <f t="shared" si="17"/>
        <v>992.4955427688642</v>
      </c>
      <c r="Q38" s="67">
        <f t="shared" si="17"/>
        <v>1043.8507117233273</v>
      </c>
      <c r="R38" s="67">
        <f t="shared" si="17"/>
        <v>1097.8631756123184</v>
      </c>
      <c r="S38" s="67">
        <f t="shared" si="17"/>
        <v>1154.6704321115892</v>
      </c>
      <c r="T38" s="66">
        <f t="shared" si="17"/>
        <v>1214.4170935045292</v>
      </c>
      <c r="U38" s="67">
        <f t="shared" si="17"/>
        <v>1277.2552548166925</v>
      </c>
      <c r="V38" s="67">
        <f t="shared" si="17"/>
        <v>1343.3448809988854</v>
      </c>
      <c r="W38" s="67">
        <f t="shared" si="17"/>
        <v>1412.8542141444518</v>
      </c>
      <c r="X38" s="67">
        <f t="shared" si="18"/>
        <v>1412.8542141444518</v>
      </c>
      <c r="Y38" s="67">
        <f t="shared" si="18"/>
        <v>1412.8542141444518</v>
      </c>
      <c r="Z38" s="67">
        <f t="shared" si="18"/>
        <v>1412.8542141444518</v>
      </c>
      <c r="AA38" s="67">
        <f t="shared" si="15"/>
        <v>1485.9602017773966</v>
      </c>
      <c r="AB38" s="67">
        <f t="shared" si="15"/>
        <v>1562.848947301625</v>
      </c>
      <c r="AC38" s="67">
        <f t="shared" si="15"/>
        <v>1643.7161837579915</v>
      </c>
      <c r="AD38" s="64">
        <f t="shared" si="15"/>
        <v>1728.7677720951849</v>
      </c>
      <c r="AE38" s="66">
        <f t="shared" si="15"/>
        <v>1818.2202252228808</v>
      </c>
      <c r="AF38" s="67">
        <f t="shared" si="15"/>
        <v>1912.3012591812251</v>
      </c>
      <c r="AG38" s="67">
        <f t="shared" si="15"/>
        <v>2011.2503728297434</v>
      </c>
      <c r="AH38" s="67">
        <f t="shared" si="15"/>
        <v>2115.3194575313682</v>
      </c>
      <c r="AI38" s="67">
        <f t="shared" si="15"/>
        <v>2224.7734383836382</v>
      </c>
      <c r="AJ38" s="67">
        <f t="shared" si="19"/>
        <v>2224.7734383836382</v>
      </c>
      <c r="AK38" s="67">
        <f t="shared" si="19"/>
        <v>2224.7734383836382</v>
      </c>
      <c r="AL38" s="67">
        <f t="shared" si="19"/>
        <v>2224.7734383836382</v>
      </c>
      <c r="AM38" s="67">
        <f t="shared" si="16"/>
        <v>2339.890948629426</v>
      </c>
      <c r="AN38" s="66">
        <f t="shared" si="16"/>
        <v>2460.9650389640237</v>
      </c>
      <c r="AO38" s="67">
        <f t="shared" si="16"/>
        <v>2588.3039235442407</v>
      </c>
      <c r="AP38" s="67">
        <f t="shared" si="16"/>
        <v>2722.2317645986054</v>
      </c>
      <c r="AQ38" s="67">
        <f t="shared" si="16"/>
        <v>2863.0894976360269</v>
      </c>
      <c r="AR38" s="67">
        <f t="shared" si="16"/>
        <v>3011.2356993536187</v>
      </c>
      <c r="AS38" s="65">
        <f t="shared" si="16"/>
        <v>3167.0475004530917</v>
      </c>
      <c r="AT38" s="65">
        <f t="shared" si="16"/>
        <v>3330.9215456894394</v>
      </c>
      <c r="AU38" s="65">
        <f t="shared" si="16"/>
        <v>3503.2750035958788</v>
      </c>
    </row>
    <row r="39" spans="1:47" x14ac:dyDescent="0.2">
      <c r="A39" s="75" t="s">
        <v>36</v>
      </c>
      <c r="B39" s="75">
        <v>210</v>
      </c>
      <c r="C39" s="75">
        <v>250</v>
      </c>
      <c r="D39" s="72">
        <v>91.902156380375004</v>
      </c>
      <c r="E39" s="72">
        <f t="shared" si="20"/>
        <v>96.65749337163922</v>
      </c>
      <c r="F39" s="72">
        <f t="shared" si="20"/>
        <v>101.65888802673987</v>
      </c>
      <c r="G39" s="72">
        <f t="shared" si="20"/>
        <v>106.91907222441529</v>
      </c>
      <c r="H39" s="72">
        <f t="shared" si="20"/>
        <v>112.45143663506131</v>
      </c>
      <c r="I39" s="72">
        <f t="shared" si="20"/>
        <v>118.27006480890144</v>
      </c>
      <c r="J39" s="69">
        <f t="shared" si="20"/>
        <v>124.38976902799726</v>
      </c>
      <c r="K39" s="72">
        <f t="shared" si="20"/>
        <v>130.82612801336663</v>
      </c>
      <c r="L39" s="72">
        <f t="shared" si="21"/>
        <v>130.82612801336663</v>
      </c>
      <c r="M39" s="72">
        <f t="shared" si="21"/>
        <v>130.82612801336663</v>
      </c>
      <c r="N39" s="72">
        <f t="shared" si="21"/>
        <v>130.82612801336663</v>
      </c>
      <c r="O39" s="72">
        <f t="shared" si="17"/>
        <v>137.5955265831991</v>
      </c>
      <c r="P39" s="72">
        <f t="shared" si="17"/>
        <v>144.71519736312533</v>
      </c>
      <c r="Q39" s="71">
        <f t="shared" si="17"/>
        <v>152.20326465472073</v>
      </c>
      <c r="R39" s="72">
        <f t="shared" si="17"/>
        <v>160.07879057391807</v>
      </c>
      <c r="S39" s="72">
        <f t="shared" si="17"/>
        <v>168.3618235767818</v>
      </c>
      <c r="T39" s="72">
        <f t="shared" si="17"/>
        <v>177.07344949617467</v>
      </c>
      <c r="U39" s="72">
        <f t="shared" si="17"/>
        <v>186.23584521923877</v>
      </c>
      <c r="V39" s="72">
        <f t="shared" si="17"/>
        <v>195.87233514233614</v>
      </c>
      <c r="W39" s="72">
        <f t="shared" si="17"/>
        <v>206.00745054716418</v>
      </c>
      <c r="X39" s="72">
        <f t="shared" si="18"/>
        <v>206.00745054716418</v>
      </c>
      <c r="Y39" s="72">
        <f t="shared" si="18"/>
        <v>206.00745054716418</v>
      </c>
      <c r="Z39" s="72">
        <f t="shared" si="18"/>
        <v>206.00745054716418</v>
      </c>
      <c r="AA39" s="72">
        <f t="shared" si="15"/>
        <v>216.66699204919752</v>
      </c>
      <c r="AB39" s="72">
        <f t="shared" si="15"/>
        <v>227.87809527742948</v>
      </c>
      <c r="AC39" s="72">
        <f t="shared" si="15"/>
        <v>239.66929995261157</v>
      </c>
      <c r="AD39" s="69">
        <f t="shared" si="15"/>
        <v>252.0706225398412</v>
      </c>
      <c r="AE39" s="72">
        <f t="shared" si="15"/>
        <v>265.1136326604468</v>
      </c>
      <c r="AF39" s="72">
        <f t="shared" si="15"/>
        <v>278.83153345768937</v>
      </c>
      <c r="AG39" s="72">
        <f t="shared" si="15"/>
        <v>293.25924612086493</v>
      </c>
      <c r="AH39" s="71">
        <f t="shared" si="15"/>
        <v>308.43349878297767</v>
      </c>
      <c r="AI39" s="72">
        <f t="shared" si="15"/>
        <v>324.39292001828773</v>
      </c>
      <c r="AJ39" s="72">
        <f t="shared" si="19"/>
        <v>324.39292001828773</v>
      </c>
      <c r="AK39" s="72">
        <f t="shared" si="19"/>
        <v>324.39292001828773</v>
      </c>
      <c r="AL39" s="72">
        <f t="shared" si="19"/>
        <v>324.39292001828773</v>
      </c>
      <c r="AM39" s="72">
        <f t="shared" si="16"/>
        <v>341.17813717774698</v>
      </c>
      <c r="AN39" s="72">
        <f t="shared" si="16"/>
        <v>358.83187981265223</v>
      </c>
      <c r="AO39" s="72">
        <f t="shared" si="16"/>
        <v>377.3990884497976</v>
      </c>
      <c r="AP39" s="72">
        <f t="shared" si="16"/>
        <v>396.92702899503115</v>
      </c>
      <c r="AQ39" s="72">
        <f t="shared" si="16"/>
        <v>417.46541305644956</v>
      </c>
      <c r="AR39" s="72">
        <f t="shared" si="16"/>
        <v>439.06652449353282</v>
      </c>
      <c r="AS39" s="70">
        <f t="shared" si="16"/>
        <v>461.78535251437097</v>
      </c>
      <c r="AT39" s="70">
        <f t="shared" si="16"/>
        <v>485.67973165980419</v>
      </c>
      <c r="AU39" s="70">
        <f t="shared" si="16"/>
        <v>510.81048903082859</v>
      </c>
    </row>
    <row r="40" spans="1:47" s="68" customFormat="1" x14ac:dyDescent="0.2">
      <c r="A40" s="68" t="s">
        <v>37</v>
      </c>
      <c r="B40" s="68">
        <v>330</v>
      </c>
      <c r="C40" s="68">
        <v>500</v>
      </c>
      <c r="D40" s="67">
        <v>155.57073591272999</v>
      </c>
      <c r="E40" s="67">
        <f t="shared" si="20"/>
        <v>163.62050649898339</v>
      </c>
      <c r="F40" s="67">
        <f t="shared" si="20"/>
        <v>172.0868001935909</v>
      </c>
      <c r="G40" s="67">
        <f t="shared" si="20"/>
        <v>180.99116934986921</v>
      </c>
      <c r="H40" s="67">
        <f t="shared" si="20"/>
        <v>190.35628151480412</v>
      </c>
      <c r="I40" s="67">
        <f t="shared" si="20"/>
        <v>200.20597713304701</v>
      </c>
      <c r="J40" s="64">
        <f t="shared" si="20"/>
        <v>210.56533023671673</v>
      </c>
      <c r="K40" s="67">
        <f t="shared" si="20"/>
        <v>221.46071227550257</v>
      </c>
      <c r="L40" s="67">
        <f t="shared" si="21"/>
        <v>221.46071227550257</v>
      </c>
      <c r="M40" s="67">
        <f t="shared" si="21"/>
        <v>221.46071227550257</v>
      </c>
      <c r="N40" s="67">
        <f t="shared" si="21"/>
        <v>221.46071227550257</v>
      </c>
      <c r="O40" s="67">
        <f t="shared" si="17"/>
        <v>232.91985924955884</v>
      </c>
      <c r="P40" s="67">
        <f t="shared" si="17"/>
        <v>244.97194231608856</v>
      </c>
      <c r="Q40" s="67">
        <f t="shared" si="17"/>
        <v>257.64764204935727</v>
      </c>
      <c r="R40" s="67">
        <f t="shared" si="17"/>
        <v>270.97922654317819</v>
      </c>
      <c r="S40" s="67">
        <f t="shared" si="17"/>
        <v>285.00063355469103</v>
      </c>
      <c r="T40" s="66">
        <f t="shared" si="17"/>
        <v>299.74755689854601</v>
      </c>
      <c r="U40" s="67">
        <f t="shared" si="17"/>
        <v>315.25753731142254</v>
      </c>
      <c r="V40" s="67">
        <f t="shared" si="17"/>
        <v>331.57005801819457</v>
      </c>
      <c r="W40" s="67">
        <f t="shared" si="17"/>
        <v>348.72664524302104</v>
      </c>
      <c r="X40" s="67">
        <f t="shared" si="18"/>
        <v>348.72664524302104</v>
      </c>
      <c r="Y40" s="67">
        <f t="shared" si="18"/>
        <v>348.72664524302104</v>
      </c>
      <c r="Z40" s="67">
        <f t="shared" si="18"/>
        <v>348.72664524302104</v>
      </c>
      <c r="AA40" s="67">
        <f t="shared" si="15"/>
        <v>366.77097392122965</v>
      </c>
      <c r="AB40" s="67">
        <f t="shared" si="15"/>
        <v>385.74897888110098</v>
      </c>
      <c r="AC40" s="67">
        <f t="shared" si="15"/>
        <v>405.70897177858444</v>
      </c>
      <c r="AD40" s="64">
        <f t="shared" si="15"/>
        <v>426.7017640826229</v>
      </c>
      <c r="AE40" s="67">
        <f t="shared" si="15"/>
        <v>448.78079642416537</v>
      </c>
      <c r="AF40" s="67">
        <f t="shared" si="15"/>
        <v>472.00227463814741</v>
      </c>
      <c r="AG40" s="67">
        <f t="shared" si="15"/>
        <v>496.42531284475621</v>
      </c>
      <c r="AH40" s="67">
        <f t="shared" si="15"/>
        <v>522.11208393421771</v>
      </c>
      <c r="AI40" s="67">
        <f t="shared" si="15"/>
        <v>549.12797783818951</v>
      </c>
      <c r="AJ40" s="67">
        <f t="shared" si="19"/>
        <v>549.12797783818951</v>
      </c>
      <c r="AK40" s="67">
        <f t="shared" si="19"/>
        <v>549.12797783818951</v>
      </c>
      <c r="AL40" s="67">
        <f t="shared" si="19"/>
        <v>549.12797783818951</v>
      </c>
      <c r="AM40" s="67">
        <f t="shared" si="16"/>
        <v>577.54176799066613</v>
      </c>
      <c r="AN40" s="66">
        <f t="shared" si="16"/>
        <v>607.42578640214947</v>
      </c>
      <c r="AO40" s="67">
        <f t="shared" si="16"/>
        <v>638.85610779276612</v>
      </c>
      <c r="AP40" s="67">
        <f t="shared" si="16"/>
        <v>671.91274325307143</v>
      </c>
      <c r="AQ40" s="67">
        <f t="shared" si="16"/>
        <v>706.67984392553672</v>
      </c>
      <c r="AR40" s="67">
        <f t="shared" si="16"/>
        <v>743.24591522522542</v>
      </c>
      <c r="AS40" s="65">
        <f t="shared" si="16"/>
        <v>781.70404214499035</v>
      </c>
      <c r="AT40" s="65">
        <f t="shared" si="16"/>
        <v>822.15212621874593</v>
      </c>
      <c r="AU40" s="65">
        <f t="shared" si="16"/>
        <v>864.69313474604314</v>
      </c>
    </row>
    <row r="41" spans="1:47" s="68" customFormat="1" x14ac:dyDescent="0.2">
      <c r="A41" s="68" t="s">
        <v>38</v>
      </c>
      <c r="B41" s="68">
        <v>700</v>
      </c>
      <c r="C41" s="68">
        <v>250</v>
      </c>
      <c r="D41" s="67">
        <v>119.49619137287</v>
      </c>
      <c r="E41" s="67">
        <f t="shared" si="20"/>
        <v>125.67933964197788</v>
      </c>
      <c r="F41" s="67">
        <f t="shared" si="20"/>
        <v>132.18242549301652</v>
      </c>
      <c r="G41" s="67">
        <f t="shared" si="20"/>
        <v>139.02200360846751</v>
      </c>
      <c r="H41" s="67">
        <f t="shared" si="20"/>
        <v>146.21548526762243</v>
      </c>
      <c r="I41" s="66">
        <f t="shared" si="20"/>
        <v>153.78118266987892</v>
      </c>
      <c r="J41" s="64">
        <f t="shared" si="20"/>
        <v>161.73835555147841</v>
      </c>
      <c r="K41" s="67">
        <f t="shared" si="20"/>
        <v>170.10726021435562</v>
      </c>
      <c r="L41" s="67">
        <f t="shared" si="21"/>
        <v>170.10726021435562</v>
      </c>
      <c r="M41" s="67">
        <f t="shared" si="21"/>
        <v>170.10726021435562</v>
      </c>
      <c r="N41" s="67">
        <f t="shared" si="21"/>
        <v>170.10726021435562</v>
      </c>
      <c r="O41" s="67">
        <f t="shared" si="17"/>
        <v>178.90920109191126</v>
      </c>
      <c r="P41" s="67">
        <f t="shared" si="17"/>
        <v>188.16658498297707</v>
      </c>
      <c r="Q41" s="67">
        <f t="shared" si="17"/>
        <v>197.90297809203463</v>
      </c>
      <c r="R41" s="67">
        <f t="shared" si="17"/>
        <v>208.14316602089337</v>
      </c>
      <c r="S41" s="67">
        <f t="shared" si="17"/>
        <v>218.91321686454654</v>
      </c>
      <c r="T41" s="67">
        <f t="shared" si="17"/>
        <v>230.24054757182603</v>
      </c>
      <c r="U41" s="67">
        <f t="shared" si="17"/>
        <v>242.15399373978815</v>
      </c>
      <c r="V41" s="67">
        <f t="shared" si="17"/>
        <v>254.68388301950344</v>
      </c>
      <c r="W41" s="67">
        <f t="shared" si="17"/>
        <v>267.86211232011732</v>
      </c>
      <c r="X41" s="67">
        <f t="shared" si="18"/>
        <v>267.86211232011732</v>
      </c>
      <c r="Y41" s="67">
        <f t="shared" si="18"/>
        <v>267.86211232011732</v>
      </c>
      <c r="Z41" s="67">
        <f t="shared" si="18"/>
        <v>267.86211232011732</v>
      </c>
      <c r="AA41" s="67">
        <f t="shared" si="15"/>
        <v>281.72222900771692</v>
      </c>
      <c r="AB41" s="67">
        <f t="shared" si="15"/>
        <v>296.29951630570991</v>
      </c>
      <c r="AC41" s="66">
        <f t="shared" si="15"/>
        <v>311.63108311411531</v>
      </c>
      <c r="AD41" s="64">
        <f t="shared" si="15"/>
        <v>327.75595847641682</v>
      </c>
      <c r="AE41" s="67">
        <f t="shared" si="15"/>
        <v>344.71519093445943</v>
      </c>
      <c r="AF41" s="67">
        <f t="shared" si="15"/>
        <v>362.55195302431383</v>
      </c>
      <c r="AG41" s="67">
        <f t="shared" si="15"/>
        <v>381.31165117911979</v>
      </c>
      <c r="AH41" s="67">
        <f t="shared" si="15"/>
        <v>401.04204131868477</v>
      </c>
      <c r="AI41" s="67">
        <f t="shared" si="15"/>
        <v>421.79335042009012</v>
      </c>
      <c r="AJ41" s="67">
        <f t="shared" si="19"/>
        <v>421.79335042009012</v>
      </c>
      <c r="AK41" s="67">
        <f t="shared" si="19"/>
        <v>421.79335042009012</v>
      </c>
      <c r="AL41" s="67">
        <f t="shared" si="19"/>
        <v>421.79335042009012</v>
      </c>
      <c r="AM41" s="67">
        <f t="shared" si="16"/>
        <v>443.61840437878311</v>
      </c>
      <c r="AN41" s="67">
        <f t="shared" si="16"/>
        <v>466.57276248564597</v>
      </c>
      <c r="AO41" s="67">
        <f t="shared" si="16"/>
        <v>490.71485886237599</v>
      </c>
      <c r="AP41" s="67">
        <f t="shared" si="16"/>
        <v>516.10615121522403</v>
      </c>
      <c r="AQ41" s="67">
        <f t="shared" si="16"/>
        <v>542.81127728576803</v>
      </c>
      <c r="AR41" s="67">
        <f t="shared" si="16"/>
        <v>570.89821939699357</v>
      </c>
      <c r="AS41" s="65">
        <f t="shared" si="16"/>
        <v>600.43847751356077</v>
      </c>
      <c r="AT41" s="65">
        <f t="shared" si="16"/>
        <v>631.50725125681026</v>
      </c>
      <c r="AU41" s="65">
        <f t="shared" si="16"/>
        <v>664.18363133785886</v>
      </c>
    </row>
    <row r="42" spans="1:47" x14ac:dyDescent="0.2">
      <c r="A42" s="75" t="s">
        <v>39</v>
      </c>
      <c r="B42" s="75">
        <v>861</v>
      </c>
      <c r="C42" s="75">
        <v>100</v>
      </c>
      <c r="D42" s="72">
        <v>53.838031018873998</v>
      </c>
      <c r="E42" s="72">
        <f t="shared" si="20"/>
        <v>56.623797866185456</v>
      </c>
      <c r="F42" s="71">
        <f t="shared" si="20"/>
        <v>59.553709972539899</v>
      </c>
      <c r="G42" s="72">
        <f t="shared" si="20"/>
        <v>62.635225914639321</v>
      </c>
      <c r="H42" s="72">
        <f t="shared" si="20"/>
        <v>65.876190201867729</v>
      </c>
      <c r="I42" s="72">
        <f t="shared" si="20"/>
        <v>69.284853245789449</v>
      </c>
      <c r="J42" s="69">
        <f t="shared" si="20"/>
        <v>72.869892362938742</v>
      </c>
      <c r="K42" s="72">
        <f t="shared" si="20"/>
        <v>76.640433864366685</v>
      </c>
      <c r="L42" s="72">
        <f t="shared" si="21"/>
        <v>76.640433864366685</v>
      </c>
      <c r="M42" s="72">
        <f t="shared" si="21"/>
        <v>76.640433864366685</v>
      </c>
      <c r="N42" s="72">
        <f t="shared" si="21"/>
        <v>76.640433864366685</v>
      </c>
      <c r="O42" s="72">
        <f t="shared" si="17"/>
        <v>80.606076288178059</v>
      </c>
      <c r="P42" s="72">
        <f t="shared" si="17"/>
        <v>84.776914834200369</v>
      </c>
      <c r="Q42" s="72">
        <f t="shared" si="17"/>
        <v>89.163567062987653</v>
      </c>
      <c r="R42" s="72">
        <f t="shared" si="17"/>
        <v>93.777199924579961</v>
      </c>
      <c r="S42" s="72">
        <f t="shared" si="17"/>
        <v>98.629558185824877</v>
      </c>
      <c r="T42" s="72">
        <f t="shared" si="17"/>
        <v>103.73299432862746</v>
      </c>
      <c r="U42" s="72">
        <f t="shared" si="17"/>
        <v>109.10049999523945</v>
      </c>
      <c r="V42" s="72">
        <f t="shared" si="17"/>
        <v>114.74573906063718</v>
      </c>
      <c r="W42" s="72">
        <f t="shared" si="17"/>
        <v>120.68308241617916</v>
      </c>
      <c r="X42" s="72">
        <f t="shared" si="18"/>
        <v>120.68308241617916</v>
      </c>
      <c r="Y42" s="72">
        <f t="shared" si="18"/>
        <v>120.68308241617916</v>
      </c>
      <c r="Z42" s="72">
        <f t="shared" si="18"/>
        <v>120.68308241617916</v>
      </c>
      <c r="AA42" s="72">
        <f t="shared" si="15"/>
        <v>126.92764455309106</v>
      </c>
      <c r="AB42" s="72">
        <f t="shared" si="15"/>
        <v>133.49532203890729</v>
      </c>
      <c r="AC42" s="72">
        <f t="shared" si="15"/>
        <v>140.40283398481748</v>
      </c>
      <c r="AD42" s="69">
        <f t="shared" si="15"/>
        <v>147.66776460693404</v>
      </c>
      <c r="AE42" s="71">
        <f t="shared" si="15"/>
        <v>155.30860798982775</v>
      </c>
      <c r="AF42" s="72">
        <f t="shared" si="15"/>
        <v>163.34481516628409</v>
      </c>
      <c r="AG42" s="72">
        <f t="shared" si="15"/>
        <v>171.79684363312992</v>
      </c>
      <c r="AH42" s="72">
        <f t="shared" si="15"/>
        <v>180.68620942918116</v>
      </c>
      <c r="AI42" s="72">
        <f t="shared" si="15"/>
        <v>190.03554190788435</v>
      </c>
      <c r="AJ42" s="72">
        <f t="shared" si="19"/>
        <v>190.03554190788435</v>
      </c>
      <c r="AK42" s="72">
        <f t="shared" si="19"/>
        <v>190.03554190788435</v>
      </c>
      <c r="AL42" s="72">
        <f t="shared" si="19"/>
        <v>190.03554190788435</v>
      </c>
      <c r="AM42" s="72">
        <f t="shared" si="16"/>
        <v>199.86864134408518</v>
      </c>
      <c r="AN42" s="72">
        <f t="shared" si="16"/>
        <v>210.21053952157135</v>
      </c>
      <c r="AO42" s="72">
        <f t="shared" si="16"/>
        <v>221.08756345562563</v>
      </c>
      <c r="AP42" s="72">
        <f t="shared" si="16"/>
        <v>232.52740241280509</v>
      </c>
      <c r="AQ42" s="72">
        <f t="shared" si="16"/>
        <v>244.55917839855678</v>
      </c>
      <c r="AR42" s="72">
        <f t="shared" si="16"/>
        <v>257.21352029210766</v>
      </c>
      <c r="AS42" s="70">
        <f t="shared" si="16"/>
        <v>270.52264181735126</v>
      </c>
      <c r="AT42" s="70">
        <f t="shared" si="16"/>
        <v>284.52042354821907</v>
      </c>
      <c r="AU42" s="70">
        <f t="shared" si="16"/>
        <v>299.24249915729507</v>
      </c>
    </row>
    <row r="43" spans="1:47" s="68" customFormat="1" x14ac:dyDescent="0.2">
      <c r="A43" s="68" t="s">
        <v>40</v>
      </c>
      <c r="B43" s="68">
        <v>350</v>
      </c>
      <c r="C43" s="68">
        <v>250</v>
      </c>
      <c r="D43" s="67">
        <v>98.770255945396997</v>
      </c>
      <c r="E43" s="67">
        <f t="shared" si="20"/>
        <v>103.88097227929663</v>
      </c>
      <c r="F43" s="67">
        <f t="shared" si="20"/>
        <v>109.25613483939647</v>
      </c>
      <c r="G43" s="67">
        <f t="shared" si="20"/>
        <v>114.90942699256382</v>
      </c>
      <c r="H43" s="67">
        <f t="shared" si="20"/>
        <v>120.85524013062638</v>
      </c>
      <c r="I43" s="67">
        <f t="shared" si="20"/>
        <v>127.10871030604451</v>
      </c>
      <c r="J43" s="64">
        <f t="shared" si="20"/>
        <v>133.68575676324053</v>
      </c>
      <c r="K43" s="67">
        <f t="shared" si="20"/>
        <v>140.60312246367303</v>
      </c>
      <c r="L43" s="67">
        <f t="shared" si="21"/>
        <v>140.60312246367303</v>
      </c>
      <c r="M43" s="67">
        <f t="shared" si="21"/>
        <v>140.60312246367303</v>
      </c>
      <c r="N43" s="67">
        <f t="shared" si="21"/>
        <v>140.60312246367303</v>
      </c>
      <c r="O43" s="67">
        <f t="shared" si="17"/>
        <v>147.87841670781913</v>
      </c>
      <c r="P43" s="66">
        <f t="shared" si="17"/>
        <v>155.53015996256656</v>
      </c>
      <c r="Q43" s="67">
        <f t="shared" si="17"/>
        <v>163.57783100813052</v>
      </c>
      <c r="R43" s="67">
        <f t="shared" si="17"/>
        <v>172.04191652451604</v>
      </c>
      <c r="S43" s="67">
        <f t="shared" si="17"/>
        <v>180.94396324375629</v>
      </c>
      <c r="T43" s="67">
        <f t="shared" si="17"/>
        <v>190.30663280068879</v>
      </c>
      <c r="U43" s="67">
        <f t="shared" si="17"/>
        <v>200.15375942190158</v>
      </c>
      <c r="V43" s="67">
        <f t="shared" si="17"/>
        <v>210.51041059970592</v>
      </c>
      <c r="W43" s="67">
        <f t="shared" si="17"/>
        <v>221.40295090559113</v>
      </c>
      <c r="X43" s="67">
        <f t="shared" si="18"/>
        <v>221.40295090559113</v>
      </c>
      <c r="Y43" s="67">
        <f t="shared" si="18"/>
        <v>221.40295090559113</v>
      </c>
      <c r="Z43" s="67">
        <f t="shared" si="18"/>
        <v>221.40295090559113</v>
      </c>
      <c r="AA43" s="67">
        <f t="shared" si="15"/>
        <v>232.8591091056096</v>
      </c>
      <c r="AB43" s="67">
        <f t="shared" si="15"/>
        <v>244.90804874854487</v>
      </c>
      <c r="AC43" s="67">
        <f t="shared" si="15"/>
        <v>257.58044240655693</v>
      </c>
      <c r="AD43" s="64">
        <f t="shared" si="15"/>
        <v>270.90854975729661</v>
      </c>
      <c r="AE43" s="67">
        <f t="shared" si="15"/>
        <v>284.9262997062599</v>
      </c>
      <c r="AF43" s="66">
        <f t="shared" si="15"/>
        <v>299.66937675843826</v>
      </c>
      <c r="AG43" s="67">
        <f t="shared" si="15"/>
        <v>315.17531185913845</v>
      </c>
      <c r="AH43" s="67">
        <f t="shared" si="15"/>
        <v>331.483577935222</v>
      </c>
      <c r="AI43" s="67">
        <f t="shared" si="15"/>
        <v>348.63569037998053</v>
      </c>
      <c r="AJ43" s="67">
        <f t="shared" si="19"/>
        <v>348.63569037998053</v>
      </c>
      <c r="AK43" s="67">
        <f t="shared" si="19"/>
        <v>348.63569037998053</v>
      </c>
      <c r="AL43" s="67">
        <f t="shared" si="19"/>
        <v>348.63569037998053</v>
      </c>
      <c r="AM43" s="67">
        <f t="shared" si="16"/>
        <v>366.67531273744777</v>
      </c>
      <c r="AN43" s="67">
        <f t="shared" si="16"/>
        <v>385.64836785518503</v>
      </c>
      <c r="AO43" s="67">
        <f t="shared" si="16"/>
        <v>405.60315478849844</v>
      </c>
      <c r="AP43" s="67">
        <f t="shared" si="16"/>
        <v>426.59047175368653</v>
      </c>
      <c r="AQ43" s="67">
        <f t="shared" si="16"/>
        <v>448.66374544331615</v>
      </c>
      <c r="AR43" s="67">
        <f t="shared" si="16"/>
        <v>471.87916703272032</v>
      </c>
      <c r="AS43" s="65">
        <f t="shared" si="16"/>
        <v>496.29583522394483</v>
      </c>
      <c r="AT43" s="65">
        <f t="shared" si="16"/>
        <v>521.97590669128601</v>
      </c>
      <c r="AU43" s="65">
        <f t="shared" si="16"/>
        <v>548.98475431140344</v>
      </c>
    </row>
    <row r="44" spans="1:47" x14ac:dyDescent="0.2">
      <c r="A44" s="75" t="s">
        <v>41</v>
      </c>
      <c r="B44" s="75">
        <v>360</v>
      </c>
      <c r="C44" s="75">
        <v>1000</v>
      </c>
      <c r="D44" s="72">
        <v>343.90144858984002</v>
      </c>
      <c r="E44" s="72">
        <f t="shared" si="20"/>
        <v>361.69610482249658</v>
      </c>
      <c r="F44" s="72">
        <f t="shared" si="20"/>
        <v>380.41151841670785</v>
      </c>
      <c r="G44" s="72">
        <f t="shared" si="20"/>
        <v>400.09533255859515</v>
      </c>
      <c r="H44" s="72">
        <f t="shared" si="20"/>
        <v>420.79765565832093</v>
      </c>
      <c r="I44" s="72">
        <f t="shared" si="20"/>
        <v>442.57118890934902</v>
      </c>
      <c r="J44" s="69">
        <f t="shared" si="20"/>
        <v>465.47136044806416</v>
      </c>
      <c r="K44" s="72">
        <f t="shared" si="20"/>
        <v>489.55646645527673</v>
      </c>
      <c r="L44" s="72">
        <f t="shared" si="21"/>
        <v>489.55646645527673</v>
      </c>
      <c r="M44" s="72">
        <f t="shared" si="21"/>
        <v>489.55646645527673</v>
      </c>
      <c r="N44" s="72">
        <f t="shared" si="21"/>
        <v>489.55646645527673</v>
      </c>
      <c r="O44" s="72">
        <f t="shared" si="17"/>
        <v>514.88781955880961</v>
      </c>
      <c r="P44" s="72">
        <f t="shared" si="17"/>
        <v>541.52990491495075</v>
      </c>
      <c r="Q44" s="72">
        <f t="shared" si="17"/>
        <v>569.5505443661026</v>
      </c>
      <c r="R44" s="72">
        <f t="shared" si="17"/>
        <v>599.0210690925187</v>
      </c>
      <c r="S44" s="71">
        <f t="shared" si="17"/>
        <v>630.01650119764156</v>
      </c>
      <c r="T44" s="72">
        <f t="shared" si="17"/>
        <v>662.61574468929655</v>
      </c>
      <c r="U44" s="72">
        <f t="shared" si="17"/>
        <v>696.90178634291726</v>
      </c>
      <c r="V44" s="72">
        <f t="shared" si="17"/>
        <v>732.96190695813129</v>
      </c>
      <c r="W44" s="72">
        <f t="shared" si="17"/>
        <v>770.88790354649711</v>
      </c>
      <c r="X44" s="72">
        <f t="shared" si="18"/>
        <v>770.88790354649711</v>
      </c>
      <c r="Y44" s="72">
        <f t="shared" si="18"/>
        <v>770.88790354649711</v>
      </c>
      <c r="Z44" s="72">
        <f t="shared" si="18"/>
        <v>770.88790354649711</v>
      </c>
      <c r="AA44" s="72">
        <f t="shared" si="15"/>
        <v>810.77632301600579</v>
      </c>
      <c r="AB44" s="72">
        <f t="shared" si="15"/>
        <v>852.72870794723156</v>
      </c>
      <c r="AC44" s="72">
        <f t="shared" si="15"/>
        <v>896.85185508679456</v>
      </c>
      <c r="AD44" s="69">
        <f t="shared" si="15"/>
        <v>943.25808721617352</v>
      </c>
      <c r="AE44" s="72">
        <f t="shared" si="15"/>
        <v>992.06553908795627</v>
      </c>
      <c r="AF44" s="72">
        <f t="shared" si="15"/>
        <v>1043.3984581574248</v>
      </c>
      <c r="AG44" s="72">
        <f t="shared" si="15"/>
        <v>1097.3875208750389</v>
      </c>
      <c r="AH44" s="72">
        <f t="shared" si="15"/>
        <v>1154.1701653449913</v>
      </c>
      <c r="AI44" s="71">
        <f t="shared" si="15"/>
        <v>1213.8909411966731</v>
      </c>
      <c r="AJ44" s="72">
        <f t="shared" si="19"/>
        <v>1213.8909411966731</v>
      </c>
      <c r="AK44" s="72">
        <f t="shared" si="19"/>
        <v>1213.8909411966731</v>
      </c>
      <c r="AL44" s="72">
        <f t="shared" si="19"/>
        <v>1213.8909411966731</v>
      </c>
      <c r="AM44" s="72">
        <f t="shared" si="16"/>
        <v>1276.7018775597044</v>
      </c>
      <c r="AN44" s="72">
        <f t="shared" si="16"/>
        <v>1342.7628700792727</v>
      </c>
      <c r="AO44" s="72">
        <f t="shared" si="16"/>
        <v>1412.2420879569895</v>
      </c>
      <c r="AP44" s="72">
        <f t="shared" si="16"/>
        <v>1485.3164020534559</v>
      </c>
      <c r="AQ44" s="72">
        <f t="shared" si="16"/>
        <v>1562.1718351423422</v>
      </c>
      <c r="AR44" s="72">
        <f t="shared" si="16"/>
        <v>1643.0040354621794</v>
      </c>
      <c r="AS44" s="70">
        <f t="shared" si="16"/>
        <v>1728.0187747713662</v>
      </c>
      <c r="AT44" s="70">
        <f t="shared" si="16"/>
        <v>1817.4324721742717</v>
      </c>
      <c r="AU44" s="70">
        <f t="shared" si="16"/>
        <v>1911.4727450519235</v>
      </c>
    </row>
    <row r="45" spans="1:47" s="68" customFormat="1" x14ac:dyDescent="0.2">
      <c r="A45" s="68" t="s">
        <v>42</v>
      </c>
      <c r="B45" s="68">
        <v>370</v>
      </c>
      <c r="C45" s="68">
        <v>100</v>
      </c>
      <c r="D45" s="67">
        <v>46.734088779811003</v>
      </c>
      <c r="E45" s="67">
        <f t="shared" si="20"/>
        <v>49.152272964824512</v>
      </c>
      <c r="F45" s="67">
        <f t="shared" si="20"/>
        <v>51.695582404343369</v>
      </c>
      <c r="G45" s="67">
        <f t="shared" si="20"/>
        <v>54.370491513927838</v>
      </c>
      <c r="H45" s="67">
        <f t="shared" si="20"/>
        <v>57.183809717902101</v>
      </c>
      <c r="I45" s="66">
        <f t="shared" si="20"/>
        <v>60.142698783872071</v>
      </c>
      <c r="J45" s="64">
        <f t="shared" si="20"/>
        <v>63.254691054191433</v>
      </c>
      <c r="K45" s="67">
        <f t="shared" si="20"/>
        <v>66.527708620787067</v>
      </c>
      <c r="L45" s="67">
        <f t="shared" si="21"/>
        <v>66.527708620787067</v>
      </c>
      <c r="M45" s="67">
        <f t="shared" si="21"/>
        <v>66.527708620787067</v>
      </c>
      <c r="N45" s="67">
        <f t="shared" si="21"/>
        <v>66.527708620787067</v>
      </c>
      <c r="O45" s="67">
        <f t="shared" si="17"/>
        <v>69.970083492156604</v>
      </c>
      <c r="P45" s="67">
        <f t="shared" si="17"/>
        <v>73.590578803876525</v>
      </c>
      <c r="Q45" s="67">
        <f t="shared" si="17"/>
        <v>77.398411126615656</v>
      </c>
      <c r="R45" s="67">
        <f t="shared" si="17"/>
        <v>81.403273928442871</v>
      </c>
      <c r="S45" s="67">
        <f t="shared" si="17"/>
        <v>85.615362251156057</v>
      </c>
      <c r="T45" s="67">
        <f t="shared" si="17"/>
        <v>90.045398663450172</v>
      </c>
      <c r="U45" s="67">
        <f t="shared" si="17"/>
        <v>94.70466055699238</v>
      </c>
      <c r="V45" s="67">
        <f t="shared" si="17"/>
        <v>99.60500885489104</v>
      </c>
      <c r="W45" s="67">
        <f t="shared" si="17"/>
        <v>104.75891820564061</v>
      </c>
      <c r="X45" s="67">
        <f t="shared" si="18"/>
        <v>104.75891820564061</v>
      </c>
      <c r="Y45" s="67">
        <f t="shared" si="18"/>
        <v>104.75891820564061</v>
      </c>
      <c r="Z45" s="67">
        <f t="shared" si="18"/>
        <v>104.75891820564061</v>
      </c>
      <c r="AA45" s="67">
        <f t="shared" ref="AA45:AI60" si="22">Z45*(1+$I$1)</f>
        <v>110.1795087394062</v>
      </c>
      <c r="AB45" s="67">
        <f t="shared" si="22"/>
        <v>115.88057946748872</v>
      </c>
      <c r="AC45" s="67">
        <f t="shared" si="22"/>
        <v>121.87664340999437</v>
      </c>
      <c r="AD45" s="64">
        <f t="shared" si="22"/>
        <v>128.18296454113189</v>
      </c>
      <c r="AE45" s="67">
        <f t="shared" si="22"/>
        <v>134.81559664618791</v>
      </c>
      <c r="AF45" s="67">
        <f t="shared" si="22"/>
        <v>141.79142418909717</v>
      </c>
      <c r="AG45" s="67">
        <f t="shared" si="22"/>
        <v>149.12820529464295</v>
      </c>
      <c r="AH45" s="66">
        <f t="shared" si="22"/>
        <v>156.84461695470597</v>
      </c>
      <c r="AI45" s="67">
        <f t="shared" si="22"/>
        <v>164.96030257364157</v>
      </c>
      <c r="AJ45" s="67">
        <f t="shared" si="19"/>
        <v>164.96030257364157</v>
      </c>
      <c r="AK45" s="67">
        <f t="shared" si="19"/>
        <v>164.96030257364157</v>
      </c>
      <c r="AL45" s="67">
        <f t="shared" si="19"/>
        <v>164.96030257364157</v>
      </c>
      <c r="AM45" s="67">
        <f t="shared" ref="AM45:AU60" si="23">AL45*(1+$I$1)</f>
        <v>173.49592197382017</v>
      </c>
      <c r="AN45" s="67">
        <f t="shared" si="23"/>
        <v>182.473203988628</v>
      </c>
      <c r="AO45" s="67">
        <f t="shared" si="23"/>
        <v>191.91500177681266</v>
      </c>
      <c r="AP45" s="67">
        <f t="shared" si="23"/>
        <v>201.84535099898497</v>
      </c>
      <c r="AQ45" s="67">
        <f t="shared" si="23"/>
        <v>212.28953100437548</v>
      </c>
      <c r="AR45" s="67">
        <f t="shared" si="23"/>
        <v>223.27412918360614</v>
      </c>
      <c r="AS45" s="65">
        <f t="shared" si="23"/>
        <v>234.82710865129832</v>
      </c>
      <c r="AT45" s="65">
        <f t="shared" si="23"/>
        <v>246.977879430814</v>
      </c>
      <c r="AU45" s="65">
        <f t="shared" si="23"/>
        <v>259.75737332234297</v>
      </c>
    </row>
    <row r="46" spans="1:47" x14ac:dyDescent="0.2">
      <c r="A46" s="75" t="s">
        <v>43</v>
      </c>
      <c r="B46" s="75">
        <v>380</v>
      </c>
      <c r="C46" s="75">
        <v>100</v>
      </c>
      <c r="D46" s="72">
        <v>40.427097533736998</v>
      </c>
      <c r="E46" s="72">
        <f t="shared" si="20"/>
        <v>42.518936070756119</v>
      </c>
      <c r="F46" s="72">
        <f t="shared" si="20"/>
        <v>44.719013604188639</v>
      </c>
      <c r="G46" s="72">
        <f t="shared" si="20"/>
        <v>47.032930795910339</v>
      </c>
      <c r="H46" s="72">
        <f t="shared" si="20"/>
        <v>49.466578105508425</v>
      </c>
      <c r="I46" s="72">
        <f t="shared" si="20"/>
        <v>52.026150785422352</v>
      </c>
      <c r="J46" s="69">
        <f t="shared" si="20"/>
        <v>54.718164651985333</v>
      </c>
      <c r="K46" s="72">
        <f t="shared" si="20"/>
        <v>57.549472672514398</v>
      </c>
      <c r="L46" s="72">
        <f t="shared" si="21"/>
        <v>57.549472672514398</v>
      </c>
      <c r="M46" s="72">
        <f t="shared" si="21"/>
        <v>57.549472672514398</v>
      </c>
      <c r="N46" s="72">
        <f t="shared" si="21"/>
        <v>57.549472672514398</v>
      </c>
      <c r="O46" s="71">
        <f t="shared" ref="O46:W61" si="24">N46*(1+$I$1)</f>
        <v>60.527282410674104</v>
      </c>
      <c r="P46" s="72">
        <f t="shared" si="24"/>
        <v>63.659174374524021</v>
      </c>
      <c r="Q46" s="72">
        <f t="shared" si="24"/>
        <v>66.953121313957936</v>
      </c>
      <c r="R46" s="72">
        <f t="shared" si="24"/>
        <v>70.41750851665968</v>
      </c>
      <c r="S46" s="72">
        <f t="shared" si="24"/>
        <v>74.061155154242186</v>
      </c>
      <c r="T46" s="72">
        <f t="shared" si="24"/>
        <v>77.893336732910058</v>
      </c>
      <c r="U46" s="72">
        <f t="shared" si="24"/>
        <v>81.923808705797356</v>
      </c>
      <c r="V46" s="72">
        <f t="shared" si="24"/>
        <v>86.162831307089903</v>
      </c>
      <c r="W46" s="72">
        <f t="shared" si="24"/>
        <v>90.621195671151312</v>
      </c>
      <c r="X46" s="72">
        <f t="shared" si="18"/>
        <v>90.621195671151312</v>
      </c>
      <c r="Y46" s="72">
        <f t="shared" si="18"/>
        <v>90.621195671151312</v>
      </c>
      <c r="Z46" s="72">
        <f t="shared" si="18"/>
        <v>90.621195671151312</v>
      </c>
      <c r="AA46" s="72">
        <f t="shared" si="22"/>
        <v>95.310251303143446</v>
      </c>
      <c r="AB46" s="72">
        <f t="shared" si="22"/>
        <v>100.24193497107217</v>
      </c>
      <c r="AC46" s="72">
        <f t="shared" si="22"/>
        <v>105.42880109280807</v>
      </c>
      <c r="AD46" s="69">
        <f t="shared" si="22"/>
        <v>110.88405369543717</v>
      </c>
      <c r="AE46" s="72">
        <f t="shared" si="22"/>
        <v>116.62158002829958</v>
      </c>
      <c r="AF46" s="72">
        <f t="shared" si="22"/>
        <v>122.65598591528351</v>
      </c>
      <c r="AG46" s="72">
        <f t="shared" si="22"/>
        <v>129.00263293636999</v>
      </c>
      <c r="AH46" s="72">
        <f t="shared" si="22"/>
        <v>135.67767753307979</v>
      </c>
      <c r="AI46" s="72">
        <f t="shared" si="22"/>
        <v>142.69811213737214</v>
      </c>
      <c r="AJ46" s="72">
        <f t="shared" si="19"/>
        <v>142.69811213737214</v>
      </c>
      <c r="AK46" s="72">
        <f t="shared" si="19"/>
        <v>142.69811213737214</v>
      </c>
      <c r="AL46" s="72">
        <f t="shared" si="19"/>
        <v>142.69811213737214</v>
      </c>
      <c r="AM46" s="71">
        <f t="shared" si="23"/>
        <v>150.08180842869572</v>
      </c>
      <c r="AN46" s="72">
        <f t="shared" si="23"/>
        <v>157.84756282930965</v>
      </c>
      <c r="AO46" s="72">
        <f t="shared" si="23"/>
        <v>166.0151443536906</v>
      </c>
      <c r="AP46" s="72">
        <f t="shared" si="23"/>
        <v>174.60534493383452</v>
      </c>
      <c r="AQ46" s="72">
        <f t="shared" si="23"/>
        <v>183.6400323485644</v>
      </c>
      <c r="AR46" s="72">
        <f t="shared" si="23"/>
        <v>193.14220589158441</v>
      </c>
      <c r="AS46" s="70">
        <f t="shared" si="23"/>
        <v>203.13605491999252</v>
      </c>
      <c r="AT46" s="70">
        <f t="shared" si="23"/>
        <v>213.64702043229684</v>
      </c>
      <c r="AU46" s="70">
        <f t="shared" si="23"/>
        <v>224.70185983269241</v>
      </c>
    </row>
    <row r="47" spans="1:47" s="68" customFormat="1" x14ac:dyDescent="0.2">
      <c r="A47" s="68" t="s">
        <v>44</v>
      </c>
      <c r="B47" s="68">
        <v>390</v>
      </c>
      <c r="C47" s="68">
        <v>1000</v>
      </c>
      <c r="D47" s="67">
        <v>432.13452635739998</v>
      </c>
      <c r="E47" s="67">
        <f t="shared" si="20"/>
        <v>454.49466870144408</v>
      </c>
      <c r="F47" s="67">
        <f t="shared" si="20"/>
        <v>478.01180252649846</v>
      </c>
      <c r="G47" s="67">
        <f t="shared" si="20"/>
        <v>502.74579459309319</v>
      </c>
      <c r="H47" s="67">
        <f t="shared" si="20"/>
        <v>528.7596093760244</v>
      </c>
      <c r="I47" s="67">
        <f t="shared" si="20"/>
        <v>556.119469350857</v>
      </c>
      <c r="J47" s="64">
        <f t="shared" si="20"/>
        <v>584.89502357420793</v>
      </c>
      <c r="K47" s="66">
        <f t="shared" si="20"/>
        <v>615.1595249869597</v>
      </c>
      <c r="L47" s="67">
        <f t="shared" si="21"/>
        <v>615.1595249869597</v>
      </c>
      <c r="M47" s="67">
        <f t="shared" si="21"/>
        <v>615.1595249869597</v>
      </c>
      <c r="N47" s="67">
        <f t="shared" si="21"/>
        <v>615.1595249869597</v>
      </c>
      <c r="O47" s="67">
        <f t="shared" si="24"/>
        <v>646.99001689175782</v>
      </c>
      <c r="P47" s="67">
        <f t="shared" si="24"/>
        <v>680.4675290795027</v>
      </c>
      <c r="Q47" s="67">
        <f t="shared" si="24"/>
        <v>715.67728410410746</v>
      </c>
      <c r="R47" s="67">
        <f t="shared" si="24"/>
        <v>752.70891423062881</v>
      </c>
      <c r="S47" s="67">
        <f t="shared" si="24"/>
        <v>791.65668960904839</v>
      </c>
      <c r="T47" s="67">
        <f t="shared" si="24"/>
        <v>832.61975825455829</v>
      </c>
      <c r="U47" s="67">
        <f t="shared" si="24"/>
        <v>875.70239844526077</v>
      </c>
      <c r="V47" s="67">
        <f t="shared" si="24"/>
        <v>921.01428417980264</v>
      </c>
      <c r="W47" s="67">
        <f t="shared" si="24"/>
        <v>968.67076437070932</v>
      </c>
      <c r="X47" s="67">
        <f t="shared" si="18"/>
        <v>968.67076437070932</v>
      </c>
      <c r="Y47" s="67">
        <f t="shared" si="18"/>
        <v>968.67076437070932</v>
      </c>
      <c r="Z47" s="67">
        <f t="shared" si="18"/>
        <v>968.67076437070932</v>
      </c>
      <c r="AA47" s="67">
        <f t="shared" si="22"/>
        <v>1018.7931564841535</v>
      </c>
      <c r="AB47" s="67">
        <f t="shared" si="22"/>
        <v>1071.5090553736652</v>
      </c>
      <c r="AC47" s="67">
        <f t="shared" si="22"/>
        <v>1126.9526580939714</v>
      </c>
      <c r="AD47" s="64">
        <f t="shared" si="22"/>
        <v>1185.2651055218337</v>
      </c>
      <c r="AE47" s="66">
        <f t="shared" si="22"/>
        <v>1246.5948416535341</v>
      </c>
      <c r="AF47" s="67">
        <f t="shared" si="22"/>
        <v>1311.0979914936622</v>
      </c>
      <c r="AG47" s="67">
        <f t="shared" si="22"/>
        <v>1378.9387584971817</v>
      </c>
      <c r="AH47" s="67">
        <f t="shared" si="22"/>
        <v>1450.2898425765306</v>
      </c>
      <c r="AI47" s="67">
        <f t="shared" si="22"/>
        <v>1525.3328797378617</v>
      </c>
      <c r="AJ47" s="67">
        <f t="shared" si="19"/>
        <v>1525.3328797378617</v>
      </c>
      <c r="AK47" s="67">
        <f t="shared" si="19"/>
        <v>1525.3328797378617</v>
      </c>
      <c r="AL47" s="67">
        <f t="shared" si="19"/>
        <v>1525.3328797378617</v>
      </c>
      <c r="AM47" s="67">
        <f t="shared" si="23"/>
        <v>1604.2589044655901</v>
      </c>
      <c r="AN47" s="67">
        <f t="shared" si="23"/>
        <v>1687.2688360323243</v>
      </c>
      <c r="AO47" s="67">
        <f t="shared" si="23"/>
        <v>1774.5739899721636</v>
      </c>
      <c r="AP47" s="66">
        <f t="shared" si="23"/>
        <v>1866.3966160194018</v>
      </c>
      <c r="AQ47" s="67">
        <f t="shared" si="23"/>
        <v>1962.9704638820476</v>
      </c>
      <c r="AR47" s="67">
        <f t="shared" si="23"/>
        <v>2064.5413782904361</v>
      </c>
      <c r="AS47" s="65">
        <f t="shared" si="23"/>
        <v>2171.3679248357203</v>
      </c>
      <c r="AT47" s="65">
        <f t="shared" si="23"/>
        <v>2283.7220481914251</v>
      </c>
      <c r="AU47" s="65">
        <f t="shared" si="23"/>
        <v>2401.8897643936689</v>
      </c>
    </row>
    <row r="48" spans="1:47" s="68" customFormat="1" x14ac:dyDescent="0.2">
      <c r="A48" s="68" t="s">
        <v>45</v>
      </c>
      <c r="B48" s="68">
        <v>400</v>
      </c>
      <c r="C48" s="68">
        <v>250</v>
      </c>
      <c r="D48" s="67">
        <v>114.3590624082</v>
      </c>
      <c r="E48" s="67">
        <f t="shared" si="20"/>
        <v>120.27639776979044</v>
      </c>
      <c r="F48" s="67">
        <f t="shared" si="20"/>
        <v>126.49991662960285</v>
      </c>
      <c r="G48" s="67">
        <f t="shared" si="20"/>
        <v>133.0454619860233</v>
      </c>
      <c r="H48" s="67">
        <f t="shared" si="20"/>
        <v>139.92969660923913</v>
      </c>
      <c r="I48" s="67">
        <f t="shared" si="20"/>
        <v>147.17014545908123</v>
      </c>
      <c r="J48" s="66">
        <f t="shared" si="20"/>
        <v>154.78524029771279</v>
      </c>
      <c r="K48" s="67">
        <f t="shared" si="20"/>
        <v>162.79436661073382</v>
      </c>
      <c r="L48" s="67">
        <f t="shared" si="21"/>
        <v>162.79436661073382</v>
      </c>
      <c r="M48" s="67">
        <f t="shared" si="21"/>
        <v>162.79436661073382</v>
      </c>
      <c r="N48" s="67">
        <f t="shared" si="21"/>
        <v>162.79436661073382</v>
      </c>
      <c r="O48" s="67">
        <f t="shared" si="24"/>
        <v>171.21791295614648</v>
      </c>
      <c r="P48" s="67">
        <f t="shared" si="24"/>
        <v>180.07732286680758</v>
      </c>
      <c r="Q48" s="67">
        <f t="shared" si="24"/>
        <v>189.39514943849423</v>
      </c>
      <c r="R48" s="67">
        <f t="shared" si="24"/>
        <v>199.19511274254583</v>
      </c>
      <c r="S48" s="67">
        <f t="shared" si="24"/>
        <v>209.50216020923565</v>
      </c>
      <c r="T48" s="67">
        <f t="shared" si="24"/>
        <v>220.34253013558794</v>
      </c>
      <c r="U48" s="67">
        <f t="shared" si="24"/>
        <v>231.74381847931022</v>
      </c>
      <c r="V48" s="67">
        <f t="shared" si="24"/>
        <v>243.73504910887587</v>
      </c>
      <c r="W48" s="67">
        <f t="shared" si="24"/>
        <v>256.34674768858997</v>
      </c>
      <c r="X48" s="67">
        <f t="shared" si="18"/>
        <v>256.34674768858997</v>
      </c>
      <c r="Y48" s="67">
        <f t="shared" si="18"/>
        <v>256.34674768858997</v>
      </c>
      <c r="Z48" s="67">
        <f t="shared" si="18"/>
        <v>256.34674768858997</v>
      </c>
      <c r="AA48" s="67">
        <f t="shared" si="22"/>
        <v>269.61101938672545</v>
      </c>
      <c r="AB48" s="67">
        <f t="shared" si="22"/>
        <v>283.5616306045481</v>
      </c>
      <c r="AC48" s="67">
        <f t="shared" si="22"/>
        <v>298.23409493428557</v>
      </c>
      <c r="AD48" s="66">
        <f t="shared" si="22"/>
        <v>313.66576356486036</v>
      </c>
      <c r="AE48" s="67">
        <f t="shared" si="22"/>
        <v>329.89592036552966</v>
      </c>
      <c r="AF48" s="67">
        <f t="shared" si="22"/>
        <v>346.96588188948317</v>
      </c>
      <c r="AG48" s="67">
        <f t="shared" si="22"/>
        <v>364.91910255197467</v>
      </c>
      <c r="AH48" s="67">
        <f t="shared" si="22"/>
        <v>383.8012852507357</v>
      </c>
      <c r="AI48" s="67">
        <f t="shared" si="22"/>
        <v>403.66049771027394</v>
      </c>
      <c r="AJ48" s="67">
        <f t="shared" si="19"/>
        <v>403.66049771027394</v>
      </c>
      <c r="AK48" s="67">
        <f t="shared" si="19"/>
        <v>403.66049771027394</v>
      </c>
      <c r="AL48" s="67">
        <f t="shared" si="19"/>
        <v>403.66049771027394</v>
      </c>
      <c r="AM48" s="67">
        <f t="shared" si="23"/>
        <v>424.54729484622987</v>
      </c>
      <c r="AN48" s="67">
        <f t="shared" si="23"/>
        <v>446.51484746129069</v>
      </c>
      <c r="AO48" s="67">
        <f t="shared" si="23"/>
        <v>469.61907760027788</v>
      </c>
      <c r="AP48" s="67">
        <f t="shared" si="23"/>
        <v>493.9188009089778</v>
      </c>
      <c r="AQ48" s="67">
        <f t="shared" si="23"/>
        <v>519.47587635911259</v>
      </c>
      <c r="AR48" s="67">
        <f t="shared" si="23"/>
        <v>546.35536372060176</v>
      </c>
      <c r="AS48" s="65">
        <f t="shared" si="23"/>
        <v>574.62568918198565</v>
      </c>
      <c r="AT48" s="65">
        <f t="shared" si="23"/>
        <v>604.35881954062552</v>
      </c>
      <c r="AU48" s="65">
        <f t="shared" si="23"/>
        <v>635.63044540610974</v>
      </c>
    </row>
    <row r="49" spans="1:47" x14ac:dyDescent="0.2">
      <c r="A49" s="75" t="s">
        <v>46</v>
      </c>
      <c r="B49" s="75">
        <v>410</v>
      </c>
      <c r="C49" s="75">
        <v>2000</v>
      </c>
      <c r="D49" s="72">
        <v>756.73001952381003</v>
      </c>
      <c r="E49" s="72">
        <f t="shared" si="20"/>
        <v>795.88586086607154</v>
      </c>
      <c r="F49" s="72">
        <f t="shared" si="20"/>
        <v>837.06776153155795</v>
      </c>
      <c r="G49" s="72">
        <f t="shared" si="20"/>
        <v>880.38055687153508</v>
      </c>
      <c r="H49" s="72">
        <f t="shared" si="20"/>
        <v>925.93450678271472</v>
      </c>
      <c r="I49" s="72">
        <f t="shared" si="20"/>
        <v>973.84557639208992</v>
      </c>
      <c r="J49" s="69">
        <f t="shared" si="20"/>
        <v>1024.2357312653789</v>
      </c>
      <c r="K49" s="72">
        <f t="shared" si="20"/>
        <v>1077.2332478905807</v>
      </c>
      <c r="L49" s="72">
        <f t="shared" si="21"/>
        <v>1077.2332478905807</v>
      </c>
      <c r="M49" s="72">
        <f t="shared" si="21"/>
        <v>1077.2332478905807</v>
      </c>
      <c r="N49" s="72">
        <f t="shared" si="21"/>
        <v>1077.2332478905807</v>
      </c>
      <c r="O49" s="72">
        <f t="shared" si="24"/>
        <v>1132.9730402270277</v>
      </c>
      <c r="P49" s="72">
        <f t="shared" si="24"/>
        <v>1191.5970031512227</v>
      </c>
      <c r="Q49" s="71">
        <f t="shared" si="24"/>
        <v>1253.2543736737562</v>
      </c>
      <c r="R49" s="72">
        <f t="shared" si="24"/>
        <v>1318.1021108468431</v>
      </c>
      <c r="S49" s="72">
        <f t="shared" si="24"/>
        <v>1386.3052953295951</v>
      </c>
      <c r="T49" s="72">
        <f t="shared" si="24"/>
        <v>1458.0375496281899</v>
      </c>
      <c r="U49" s="72">
        <f t="shared" si="24"/>
        <v>1533.4814800807267</v>
      </c>
      <c r="V49" s="72">
        <f t="shared" si="24"/>
        <v>1612.8291417119142</v>
      </c>
      <c r="W49" s="72">
        <f t="shared" si="24"/>
        <v>1696.282527140957</v>
      </c>
      <c r="X49" s="72">
        <f t="shared" si="18"/>
        <v>1696.282527140957</v>
      </c>
      <c r="Y49" s="72">
        <f t="shared" si="18"/>
        <v>1696.282527140957</v>
      </c>
      <c r="Z49" s="72">
        <f t="shared" si="18"/>
        <v>1696.282527140957</v>
      </c>
      <c r="AA49" s="72">
        <f t="shared" si="22"/>
        <v>1784.054080787233</v>
      </c>
      <c r="AB49" s="71">
        <f t="shared" si="22"/>
        <v>1876.3672396827631</v>
      </c>
      <c r="AC49" s="72">
        <f t="shared" si="22"/>
        <v>1973.4570022681942</v>
      </c>
      <c r="AD49" s="69">
        <f t="shared" si="22"/>
        <v>2075.5705266202663</v>
      </c>
      <c r="AE49" s="72">
        <f t="shared" si="22"/>
        <v>2182.9677596336451</v>
      </c>
      <c r="AF49" s="72">
        <f t="shared" si="22"/>
        <v>2295.9220987588124</v>
      </c>
      <c r="AG49" s="71">
        <f t="shared" si="22"/>
        <v>2414.7210879805734</v>
      </c>
      <c r="AH49" s="72">
        <f t="shared" si="22"/>
        <v>2539.6671498089099</v>
      </c>
      <c r="AI49" s="72">
        <f t="shared" si="22"/>
        <v>2671.078355145587</v>
      </c>
      <c r="AJ49" s="72">
        <f t="shared" si="19"/>
        <v>2671.078355145587</v>
      </c>
      <c r="AK49" s="72">
        <f t="shared" si="19"/>
        <v>2671.078355145587</v>
      </c>
      <c r="AL49" s="72">
        <f t="shared" si="19"/>
        <v>2671.078355145587</v>
      </c>
      <c r="AM49" s="72">
        <f t="shared" si="23"/>
        <v>2809.2892329863316</v>
      </c>
      <c r="AN49" s="72">
        <f t="shared" si="23"/>
        <v>2954.6516220198159</v>
      </c>
      <c r="AO49" s="72">
        <f t="shared" si="23"/>
        <v>3107.5355662913348</v>
      </c>
      <c r="AP49" s="72">
        <f t="shared" si="23"/>
        <v>3268.3302572112311</v>
      </c>
      <c r="AQ49" s="72">
        <f t="shared" si="23"/>
        <v>3437.4450243061146</v>
      </c>
      <c r="AR49" s="72">
        <f t="shared" si="23"/>
        <v>3615.3103772349891</v>
      </c>
      <c r="AS49" s="70">
        <f t="shared" si="23"/>
        <v>3802.3791017229182</v>
      </c>
      <c r="AT49" s="70">
        <f t="shared" si="23"/>
        <v>3999.1274122021073</v>
      </c>
      <c r="AU49" s="70">
        <f t="shared" si="23"/>
        <v>4206.0561640946407</v>
      </c>
    </row>
    <row r="50" spans="1:47" s="68" customFormat="1" x14ac:dyDescent="0.2">
      <c r="A50" s="68" t="s">
        <v>47</v>
      </c>
      <c r="B50" s="68">
        <v>420</v>
      </c>
      <c r="C50" s="68">
        <v>250</v>
      </c>
      <c r="D50" s="67">
        <v>88.705657921905001</v>
      </c>
      <c r="E50" s="67">
        <f t="shared" si="20"/>
        <v>93.295596973003725</v>
      </c>
      <c r="F50" s="67">
        <f t="shared" si="20"/>
        <v>98.123035423648631</v>
      </c>
      <c r="G50" s="67">
        <f t="shared" si="20"/>
        <v>103.20026231823809</v>
      </c>
      <c r="H50" s="67">
        <f t="shared" si="20"/>
        <v>108.54020257904011</v>
      </c>
      <c r="I50" s="67">
        <f t="shared" si="20"/>
        <v>114.15644990872345</v>
      </c>
      <c r="J50" s="64">
        <f t="shared" si="20"/>
        <v>120.06330139537991</v>
      </c>
      <c r="K50" s="67">
        <f t="shared" si="20"/>
        <v>126.27579390813095</v>
      </c>
      <c r="L50" s="67">
        <f t="shared" si="21"/>
        <v>126.27579390813095</v>
      </c>
      <c r="M50" s="67">
        <f t="shared" si="21"/>
        <v>126.27579390813095</v>
      </c>
      <c r="N50" s="67">
        <f t="shared" si="21"/>
        <v>126.27579390813095</v>
      </c>
      <c r="O50" s="67">
        <f t="shared" si="24"/>
        <v>132.80974237596931</v>
      </c>
      <c r="P50" s="67">
        <f t="shared" si="24"/>
        <v>139.68178004728102</v>
      </c>
      <c r="Q50" s="67">
        <f t="shared" si="24"/>
        <v>146.90940083253508</v>
      </c>
      <c r="R50" s="66">
        <f t="shared" si="24"/>
        <v>154.51100383793093</v>
      </c>
      <c r="S50" s="67">
        <f t="shared" si="24"/>
        <v>162.50594020337167</v>
      </c>
      <c r="T50" s="67">
        <f t="shared" si="24"/>
        <v>170.91456236399688</v>
      </c>
      <c r="U50" s="67">
        <f t="shared" si="24"/>
        <v>179.75827586067831</v>
      </c>
      <c r="V50" s="67">
        <f t="shared" si="24"/>
        <v>189.05959383137068</v>
      </c>
      <c r="W50" s="67">
        <f t="shared" si="24"/>
        <v>198.84219432203435</v>
      </c>
      <c r="X50" s="67">
        <f t="shared" si="18"/>
        <v>198.84219432203435</v>
      </c>
      <c r="Y50" s="67">
        <f t="shared" si="18"/>
        <v>198.84219432203435</v>
      </c>
      <c r="Z50" s="67">
        <f t="shared" si="18"/>
        <v>198.84219432203435</v>
      </c>
      <c r="AA50" s="67">
        <f t="shared" si="22"/>
        <v>209.13098056302439</v>
      </c>
      <c r="AB50" s="67">
        <f t="shared" si="22"/>
        <v>219.95214436438948</v>
      </c>
      <c r="AC50" s="67">
        <f t="shared" si="22"/>
        <v>231.3332327914639</v>
      </c>
      <c r="AD50" s="64">
        <f t="shared" si="22"/>
        <v>243.30321829048637</v>
      </c>
      <c r="AE50" s="67">
        <f t="shared" si="22"/>
        <v>255.89257244276226</v>
      </c>
      <c r="AF50" s="67">
        <f t="shared" si="22"/>
        <v>269.13334353512238</v>
      </c>
      <c r="AG50" s="67">
        <f t="shared" si="22"/>
        <v>283.05923814414683</v>
      </c>
      <c r="AH50" s="67">
        <f t="shared" si="22"/>
        <v>297.70570694184056</v>
      </c>
      <c r="AI50" s="66">
        <f t="shared" si="22"/>
        <v>313.11003494119217</v>
      </c>
      <c r="AJ50" s="67">
        <f t="shared" si="19"/>
        <v>313.11003494119217</v>
      </c>
      <c r="AK50" s="67">
        <f t="shared" si="19"/>
        <v>313.11003494119217</v>
      </c>
      <c r="AL50" s="67">
        <f t="shared" si="19"/>
        <v>313.11003494119217</v>
      </c>
      <c r="AM50" s="67">
        <f t="shared" si="23"/>
        <v>329.31143641135219</v>
      </c>
      <c r="AN50" s="67">
        <f t="shared" si="23"/>
        <v>346.35115470405225</v>
      </c>
      <c r="AO50" s="67">
        <f t="shared" si="23"/>
        <v>364.27256724539023</v>
      </c>
      <c r="AP50" s="67">
        <f t="shared" si="23"/>
        <v>383.12129596025522</v>
      </c>
      <c r="AQ50" s="67">
        <f t="shared" si="23"/>
        <v>402.94532341049614</v>
      </c>
      <c r="AR50" s="67">
        <f t="shared" si="23"/>
        <v>423.79511494248283</v>
      </c>
      <c r="AS50" s="65">
        <f t="shared" si="23"/>
        <v>445.72374715500632</v>
      </c>
      <c r="AT50" s="65">
        <f t="shared" si="23"/>
        <v>468.78704301455502</v>
      </c>
      <c r="AU50" s="65">
        <f t="shared" si="23"/>
        <v>493.04371396192488</v>
      </c>
    </row>
    <row r="51" spans="1:47" x14ac:dyDescent="0.2">
      <c r="A51" s="75" t="s">
        <v>48</v>
      </c>
      <c r="B51" s="75">
        <v>430</v>
      </c>
      <c r="C51" s="75">
        <v>1000</v>
      </c>
      <c r="D51" s="72">
        <v>381.55466378921</v>
      </c>
      <c r="E51" s="72">
        <f t="shared" si="20"/>
        <v>401.2976282458489</v>
      </c>
      <c r="F51" s="72">
        <f t="shared" si="20"/>
        <v>422.06216230319757</v>
      </c>
      <c r="G51" s="72">
        <f t="shared" si="20"/>
        <v>443.9011255230198</v>
      </c>
      <c r="H51" s="72">
        <f t="shared" si="20"/>
        <v>466.87011260452647</v>
      </c>
      <c r="I51" s="72">
        <f t="shared" si="20"/>
        <v>491.02759490989365</v>
      </c>
      <c r="J51" s="69">
        <f t="shared" si="20"/>
        <v>516.43506931280263</v>
      </c>
      <c r="K51" s="72">
        <f t="shared" si="20"/>
        <v>543.15721474892098</v>
      </c>
      <c r="L51" s="72">
        <f t="shared" si="21"/>
        <v>543.15721474892098</v>
      </c>
      <c r="M51" s="72">
        <f t="shared" si="21"/>
        <v>543.15721474892098</v>
      </c>
      <c r="N51" s="72">
        <f t="shared" si="21"/>
        <v>543.15721474892098</v>
      </c>
      <c r="O51" s="72">
        <f t="shared" si="24"/>
        <v>571.26205686684921</v>
      </c>
      <c r="P51" s="71">
        <f t="shared" si="24"/>
        <v>600.82114119868004</v>
      </c>
      <c r="Q51" s="72">
        <f t="shared" si="24"/>
        <v>631.90971529100443</v>
      </c>
      <c r="R51" s="72">
        <f t="shared" si="24"/>
        <v>664.60692026000811</v>
      </c>
      <c r="S51" s="72">
        <f t="shared" si="24"/>
        <v>698.9959922582957</v>
      </c>
      <c r="T51" s="72">
        <f t="shared" si="24"/>
        <v>735.16447436630767</v>
      </c>
      <c r="U51" s="72">
        <f t="shared" si="24"/>
        <v>773.20443944773592</v>
      </c>
      <c r="V51" s="72">
        <f t="shared" si="24"/>
        <v>813.21272453625318</v>
      </c>
      <c r="W51" s="72">
        <f t="shared" si="24"/>
        <v>855.29117735022646</v>
      </c>
      <c r="X51" s="72">
        <f t="shared" si="18"/>
        <v>855.29117735022646</v>
      </c>
      <c r="Y51" s="72">
        <f t="shared" si="18"/>
        <v>855.29117735022646</v>
      </c>
      <c r="Z51" s="72">
        <f t="shared" si="18"/>
        <v>855.29117735022646</v>
      </c>
      <c r="AA51" s="72">
        <f t="shared" si="22"/>
        <v>899.5469155629587</v>
      </c>
      <c r="AB51" s="72">
        <f t="shared" si="22"/>
        <v>946.09259948847352</v>
      </c>
      <c r="AC51" s="72">
        <f t="shared" si="22"/>
        <v>995.04671887701033</v>
      </c>
      <c r="AD51" s="69">
        <f t="shared" si="22"/>
        <v>1046.5338945503156</v>
      </c>
      <c r="AE51" s="72">
        <f t="shared" si="22"/>
        <v>1100.6851956445917</v>
      </c>
      <c r="AF51" s="72">
        <f t="shared" si="22"/>
        <v>1157.638473268699</v>
      </c>
      <c r="AG51" s="71">
        <f t="shared" si="22"/>
        <v>1217.5387114269934</v>
      </c>
      <c r="AH51" s="72">
        <f t="shared" si="22"/>
        <v>1280.5383961001303</v>
      </c>
      <c r="AI51" s="72">
        <f t="shared" si="22"/>
        <v>1346.7979034233931</v>
      </c>
      <c r="AJ51" s="72">
        <f t="shared" si="19"/>
        <v>1346.7979034233931</v>
      </c>
      <c r="AK51" s="72">
        <f t="shared" si="19"/>
        <v>1346.7979034233931</v>
      </c>
      <c r="AL51" s="72">
        <f t="shared" si="19"/>
        <v>1346.7979034233931</v>
      </c>
      <c r="AM51" s="72">
        <f t="shared" si="23"/>
        <v>1416.4859079507164</v>
      </c>
      <c r="AN51" s="72">
        <f t="shared" si="23"/>
        <v>1489.7798120437103</v>
      </c>
      <c r="AO51" s="72">
        <f t="shared" si="23"/>
        <v>1566.8661974787635</v>
      </c>
      <c r="AP51" s="72">
        <f t="shared" si="23"/>
        <v>1647.9413004218688</v>
      </c>
      <c r="AQ51" s="72">
        <f t="shared" si="23"/>
        <v>1733.2115109802971</v>
      </c>
      <c r="AR51" s="71">
        <f t="shared" si="23"/>
        <v>1822.8938986028097</v>
      </c>
      <c r="AS51" s="70">
        <f t="shared" si="23"/>
        <v>1917.2167646659054</v>
      </c>
      <c r="AT51" s="70">
        <f t="shared" si="23"/>
        <v>2016.4202236527999</v>
      </c>
      <c r="AU51" s="70">
        <f t="shared" si="23"/>
        <v>2120.7568144046249</v>
      </c>
    </row>
    <row r="52" spans="1:47" x14ac:dyDescent="0.2">
      <c r="A52" s="75" t="s">
        <v>49</v>
      </c>
      <c r="B52" s="75">
        <v>440</v>
      </c>
      <c r="C52" s="75">
        <v>250</v>
      </c>
      <c r="D52" s="72">
        <v>114.92826053262</v>
      </c>
      <c r="E52" s="72">
        <f t="shared" si="20"/>
        <v>120.87504818350395</v>
      </c>
      <c r="F52" s="72">
        <f t="shared" si="20"/>
        <v>127.1295432964239</v>
      </c>
      <c r="G52" s="72">
        <f t="shared" si="20"/>
        <v>133.70766772495045</v>
      </c>
      <c r="H52" s="72">
        <f t="shared" si="20"/>
        <v>140.62616717469675</v>
      </c>
      <c r="I52" s="72">
        <f t="shared" si="20"/>
        <v>147.90265383228666</v>
      </c>
      <c r="J52" s="71">
        <f t="shared" si="20"/>
        <v>155.55565120009391</v>
      </c>
      <c r="K52" s="72">
        <f t="shared" si="20"/>
        <v>163.60464125088626</v>
      </c>
      <c r="L52" s="72">
        <f t="shared" si="21"/>
        <v>163.60464125088626</v>
      </c>
      <c r="M52" s="72">
        <f t="shared" si="21"/>
        <v>163.60464125088626</v>
      </c>
      <c r="N52" s="72">
        <f t="shared" si="21"/>
        <v>163.60464125088626</v>
      </c>
      <c r="O52" s="72">
        <f t="shared" si="24"/>
        <v>172.07011402241511</v>
      </c>
      <c r="P52" s="72">
        <f t="shared" si="24"/>
        <v>180.97361977820142</v>
      </c>
      <c r="Q52" s="72">
        <f t="shared" si="24"/>
        <v>190.33782386730198</v>
      </c>
      <c r="R52" s="72">
        <f t="shared" si="24"/>
        <v>200.18656442271072</v>
      </c>
      <c r="S52" s="72">
        <f t="shared" si="24"/>
        <v>210.54491304527576</v>
      </c>
      <c r="T52" s="72">
        <f t="shared" si="24"/>
        <v>221.43923862761335</v>
      </c>
      <c r="U52" s="72">
        <f t="shared" si="24"/>
        <v>232.89727448049285</v>
      </c>
      <c r="V52" s="72">
        <f t="shared" si="24"/>
        <v>244.94818893257423</v>
      </c>
      <c r="W52" s="72">
        <f t="shared" si="24"/>
        <v>257.62265958322138</v>
      </c>
      <c r="X52" s="72">
        <f t="shared" ref="X52:Z67" si="25">W52</f>
        <v>257.62265958322138</v>
      </c>
      <c r="Y52" s="72">
        <f t="shared" si="25"/>
        <v>257.62265958322138</v>
      </c>
      <c r="Z52" s="72">
        <f t="shared" si="25"/>
        <v>257.62265958322138</v>
      </c>
      <c r="AA52" s="72">
        <f t="shared" si="22"/>
        <v>270.95295139741398</v>
      </c>
      <c r="AB52" s="72">
        <f t="shared" si="22"/>
        <v>284.97299884156166</v>
      </c>
      <c r="AC52" s="71">
        <f t="shared" si="22"/>
        <v>299.71849226931062</v>
      </c>
      <c r="AD52" s="69">
        <f t="shared" si="22"/>
        <v>315.2269687772519</v>
      </c>
      <c r="AE52" s="72">
        <f t="shared" si="22"/>
        <v>331.53790776182029</v>
      </c>
      <c r="AF52" s="72">
        <f t="shared" si="22"/>
        <v>348.69283142063875</v>
      </c>
      <c r="AG52" s="72">
        <f t="shared" si="22"/>
        <v>366.73541045415215</v>
      </c>
      <c r="AH52" s="72">
        <f t="shared" si="22"/>
        <v>385.71157523663055</v>
      </c>
      <c r="AI52" s="72">
        <f t="shared" si="22"/>
        <v>405.66963273954696</v>
      </c>
      <c r="AJ52" s="72">
        <f t="shared" ref="AJ52:AL67" si="26">AI52</f>
        <v>405.66963273954696</v>
      </c>
      <c r="AK52" s="72">
        <f t="shared" si="26"/>
        <v>405.66963273954696</v>
      </c>
      <c r="AL52" s="72">
        <f t="shared" si="26"/>
        <v>405.66963273954696</v>
      </c>
      <c r="AM52" s="72">
        <f t="shared" si="23"/>
        <v>426.66038950497671</v>
      </c>
      <c r="AN52" s="72">
        <f t="shared" si="23"/>
        <v>448.73728098206806</v>
      </c>
      <c r="AO52" s="72">
        <f t="shared" si="23"/>
        <v>471.95650755583137</v>
      </c>
      <c r="AP52" s="72">
        <f t="shared" si="23"/>
        <v>496.37717761453058</v>
      </c>
      <c r="AQ52" s="72">
        <f t="shared" si="23"/>
        <v>522.06145801987873</v>
      </c>
      <c r="AR52" s="72">
        <f t="shared" si="23"/>
        <v>549.07473236308442</v>
      </c>
      <c r="AS52" s="70">
        <f t="shared" si="23"/>
        <v>577.48576740961619</v>
      </c>
      <c r="AT52" s="70">
        <f t="shared" si="23"/>
        <v>607.36688815639741</v>
      </c>
      <c r="AU52" s="70">
        <f t="shared" si="23"/>
        <v>638.79416194706891</v>
      </c>
    </row>
    <row r="53" spans="1:47" x14ac:dyDescent="0.2">
      <c r="A53" s="75" t="s">
        <v>50</v>
      </c>
      <c r="B53" s="75">
        <v>450</v>
      </c>
      <c r="C53" s="75">
        <v>500</v>
      </c>
      <c r="D53" s="72">
        <v>222.93422350703</v>
      </c>
      <c r="E53" s="72">
        <f t="shared" ref="E53:K58" si="27">D53*(1+$I$1)</f>
        <v>234.46961507362144</v>
      </c>
      <c r="F53" s="72">
        <f t="shared" si="27"/>
        <v>246.60188789290396</v>
      </c>
      <c r="G53" s="72">
        <f t="shared" si="27"/>
        <v>259.36192667544481</v>
      </c>
      <c r="H53" s="72">
        <f t="shared" si="27"/>
        <v>272.78221421408057</v>
      </c>
      <c r="I53" s="72">
        <f t="shared" si="27"/>
        <v>286.89691407424817</v>
      </c>
      <c r="J53" s="71">
        <f t="shared" si="27"/>
        <v>301.74195756300094</v>
      </c>
      <c r="K53" s="72">
        <f t="shared" si="27"/>
        <v>317.35513519810399</v>
      </c>
      <c r="L53" s="72">
        <f t="shared" ref="L53:N68" si="28">K53</f>
        <v>317.35513519810399</v>
      </c>
      <c r="M53" s="72">
        <f t="shared" si="28"/>
        <v>317.35513519810399</v>
      </c>
      <c r="N53" s="72">
        <f t="shared" si="28"/>
        <v>317.35513519810399</v>
      </c>
      <c r="O53" s="72">
        <f t="shared" si="24"/>
        <v>333.77619291005846</v>
      </c>
      <c r="P53" s="72">
        <f t="shared" si="24"/>
        <v>351.0469332219526</v>
      </c>
      <c r="Q53" s="72">
        <f t="shared" si="24"/>
        <v>369.21132166471051</v>
      </c>
      <c r="R53" s="72">
        <f t="shared" si="24"/>
        <v>388.31559869863514</v>
      </c>
      <c r="S53" s="72">
        <f t="shared" si="24"/>
        <v>408.40839742616157</v>
      </c>
      <c r="T53" s="72">
        <f t="shared" si="24"/>
        <v>429.54086739547654</v>
      </c>
      <c r="U53" s="72">
        <f t="shared" si="24"/>
        <v>451.76680481016831</v>
      </c>
      <c r="V53" s="72">
        <f t="shared" si="24"/>
        <v>475.14278947637564</v>
      </c>
      <c r="W53" s="72">
        <f t="shared" si="24"/>
        <v>499.72832883605889</v>
      </c>
      <c r="X53" s="72">
        <f t="shared" si="25"/>
        <v>499.72832883605889</v>
      </c>
      <c r="Y53" s="72">
        <f t="shared" si="25"/>
        <v>499.72832883605889</v>
      </c>
      <c r="Z53" s="72">
        <f t="shared" si="25"/>
        <v>499.72832883605889</v>
      </c>
      <c r="AA53" s="72">
        <f t="shared" si="22"/>
        <v>525.58600945305272</v>
      </c>
      <c r="AB53" s="72">
        <f t="shared" si="22"/>
        <v>552.78165633753395</v>
      </c>
      <c r="AC53" s="72">
        <f t="shared" si="22"/>
        <v>581.3845005144907</v>
      </c>
      <c r="AD53" s="71">
        <f t="shared" si="22"/>
        <v>611.46735526276734</v>
      </c>
      <c r="AE53" s="72">
        <f t="shared" si="22"/>
        <v>643.10680147332937</v>
      </c>
      <c r="AF53" s="72">
        <f t="shared" si="22"/>
        <v>676.38338259860961</v>
      </c>
      <c r="AG53" s="72">
        <f t="shared" si="22"/>
        <v>711.38180968921085</v>
      </c>
      <c r="AH53" s="72">
        <f t="shared" si="22"/>
        <v>748.19117703992049</v>
      </c>
      <c r="AI53" s="72">
        <f t="shared" si="22"/>
        <v>786.90518899399922</v>
      </c>
      <c r="AJ53" s="72">
        <f t="shared" si="26"/>
        <v>786.90518899399922</v>
      </c>
      <c r="AK53" s="72">
        <f t="shared" si="26"/>
        <v>786.90518899399922</v>
      </c>
      <c r="AL53" s="72">
        <f t="shared" si="26"/>
        <v>786.90518899399922</v>
      </c>
      <c r="AM53" s="72">
        <f t="shared" si="23"/>
        <v>827.62239848311197</v>
      </c>
      <c r="AN53" s="72">
        <f t="shared" si="23"/>
        <v>870.44645791014386</v>
      </c>
      <c r="AO53" s="72">
        <f t="shared" si="23"/>
        <v>915.48638301356539</v>
      </c>
      <c r="AP53" s="72">
        <f t="shared" si="23"/>
        <v>962.85683038505636</v>
      </c>
      <c r="AQ53" s="72">
        <f t="shared" si="23"/>
        <v>1012.678389346857</v>
      </c>
      <c r="AR53" s="72">
        <f t="shared" si="23"/>
        <v>1065.0778889318669</v>
      </c>
      <c r="AS53" s="70">
        <f t="shared" si="23"/>
        <v>1120.188720747962</v>
      </c>
      <c r="AT53" s="70">
        <f t="shared" si="23"/>
        <v>1178.1511785484324</v>
      </c>
      <c r="AU53" s="70">
        <f t="shared" si="23"/>
        <v>1239.1128153729767</v>
      </c>
    </row>
    <row r="54" spans="1:47" x14ac:dyDescent="0.2">
      <c r="A54" s="75" t="s">
        <v>51</v>
      </c>
      <c r="B54" s="75">
        <v>460</v>
      </c>
      <c r="C54" s="75">
        <v>250</v>
      </c>
      <c r="D54" s="72">
        <v>78.844139985569996</v>
      </c>
      <c r="E54" s="72">
        <f t="shared" si="27"/>
        <v>82.923809823413521</v>
      </c>
      <c r="F54" s="72">
        <f t="shared" si="27"/>
        <v>87.214575958189911</v>
      </c>
      <c r="G54" s="72">
        <f t="shared" si="27"/>
        <v>91.727361246000271</v>
      </c>
      <c r="H54" s="72">
        <f t="shared" si="27"/>
        <v>96.47365372948444</v>
      </c>
      <c r="I54" s="72">
        <f t="shared" si="27"/>
        <v>101.46553588253693</v>
      </c>
      <c r="J54" s="69">
        <f t="shared" si="27"/>
        <v>106.71571536824602</v>
      </c>
      <c r="K54" s="72">
        <f t="shared" si="27"/>
        <v>112.23755738835568</v>
      </c>
      <c r="L54" s="72">
        <f t="shared" si="28"/>
        <v>112.23755738835568</v>
      </c>
      <c r="M54" s="72">
        <f t="shared" si="28"/>
        <v>112.23755738835568</v>
      </c>
      <c r="N54" s="72">
        <f t="shared" si="28"/>
        <v>112.23755738835568</v>
      </c>
      <c r="O54" s="72">
        <f t="shared" si="24"/>
        <v>118.0451187066009</v>
      </c>
      <c r="P54" s="72">
        <f t="shared" si="24"/>
        <v>124.15318343252876</v>
      </c>
      <c r="Q54" s="72">
        <f t="shared" si="24"/>
        <v>130.57730065689881</v>
      </c>
      <c r="R54" s="72">
        <f t="shared" si="24"/>
        <v>137.33382403446973</v>
      </c>
      <c r="S54" s="72">
        <f t="shared" si="24"/>
        <v>144.43995341493704</v>
      </c>
      <c r="T54" s="71">
        <f t="shared" si="24"/>
        <v>151.9137786280003</v>
      </c>
      <c r="U54" s="72">
        <f t="shared" si="24"/>
        <v>159.77432553402173</v>
      </c>
      <c r="V54" s="72">
        <f t="shared" si="24"/>
        <v>168.04160445750594</v>
      </c>
      <c r="W54" s="72">
        <f t="shared" si="24"/>
        <v>176.73666112669645</v>
      </c>
      <c r="X54" s="72">
        <f t="shared" si="25"/>
        <v>176.73666112669645</v>
      </c>
      <c r="Y54" s="72">
        <f t="shared" si="25"/>
        <v>176.73666112669645</v>
      </c>
      <c r="Z54" s="72">
        <f t="shared" si="25"/>
        <v>176.73666112669645</v>
      </c>
      <c r="AA54" s="72">
        <f t="shared" si="22"/>
        <v>185.88163024896375</v>
      </c>
      <c r="AB54" s="72">
        <f t="shared" si="22"/>
        <v>195.49979185837026</v>
      </c>
      <c r="AC54" s="72">
        <f t="shared" si="22"/>
        <v>205.61563057885417</v>
      </c>
      <c r="AD54" s="69">
        <f t="shared" si="22"/>
        <v>216.25489795389629</v>
      </c>
      <c r="AE54" s="72">
        <f t="shared" si="22"/>
        <v>227.44467800134066</v>
      </c>
      <c r="AF54" s="72">
        <f t="shared" si="22"/>
        <v>239.21345616024919</v>
      </c>
      <c r="AG54" s="72">
        <f t="shared" si="22"/>
        <v>251.59119180530647</v>
      </c>
      <c r="AH54" s="72">
        <f t="shared" si="22"/>
        <v>264.60939451337163</v>
      </c>
      <c r="AI54" s="72">
        <f t="shared" si="22"/>
        <v>278.30120427632693</v>
      </c>
      <c r="AJ54" s="72">
        <f t="shared" si="26"/>
        <v>278.30120427632693</v>
      </c>
      <c r="AK54" s="72">
        <f t="shared" si="26"/>
        <v>278.30120427632693</v>
      </c>
      <c r="AL54" s="72">
        <f t="shared" si="26"/>
        <v>278.30120427632693</v>
      </c>
      <c r="AM54" s="72">
        <f t="shared" si="23"/>
        <v>292.70147586441777</v>
      </c>
      <c r="AN54" s="71">
        <f t="shared" si="23"/>
        <v>307.84686755484523</v>
      </c>
      <c r="AO54" s="72">
        <f t="shared" si="23"/>
        <v>323.77593445148426</v>
      </c>
      <c r="AP54" s="72">
        <f t="shared" si="23"/>
        <v>340.52922663328843</v>
      </c>
      <c r="AQ54" s="72">
        <f t="shared" si="23"/>
        <v>358.14939238123458</v>
      </c>
      <c r="AR54" s="72">
        <f t="shared" si="23"/>
        <v>376.68128674658789</v>
      </c>
      <c r="AS54" s="70">
        <f t="shared" si="23"/>
        <v>396.17208573686668</v>
      </c>
      <c r="AT54" s="70">
        <f t="shared" si="23"/>
        <v>416.67140641018574</v>
      </c>
      <c r="AU54" s="70">
        <f t="shared" si="23"/>
        <v>438.23143318369853</v>
      </c>
    </row>
    <row r="55" spans="1:47" x14ac:dyDescent="0.2">
      <c r="A55" s="75" t="s">
        <v>52</v>
      </c>
      <c r="B55" s="75">
        <v>181</v>
      </c>
      <c r="C55" s="75">
        <v>100</v>
      </c>
      <c r="D55" s="72">
        <v>54.912395527618997</v>
      </c>
      <c r="E55" s="72">
        <f t="shared" si="27"/>
        <v>57.753753728732768</v>
      </c>
      <c r="F55" s="71">
        <f t="shared" si="27"/>
        <v>60.742133678751586</v>
      </c>
      <c r="G55" s="72">
        <f t="shared" si="27"/>
        <v>63.885142793960604</v>
      </c>
      <c r="H55" s="72">
        <f t="shared" si="27"/>
        <v>67.190782124804329</v>
      </c>
      <c r="I55" s="72">
        <f t="shared" si="27"/>
        <v>70.667466723886122</v>
      </c>
      <c r="J55" s="69">
        <f t="shared" si="27"/>
        <v>74.324047067878894</v>
      </c>
      <c r="K55" s="72">
        <f t="shared" si="27"/>
        <v>78.169831587879784</v>
      </c>
      <c r="L55" s="72">
        <f t="shared" si="28"/>
        <v>78.169831587879784</v>
      </c>
      <c r="M55" s="72">
        <f t="shared" si="28"/>
        <v>78.169831587879784</v>
      </c>
      <c r="N55" s="72">
        <f t="shared" si="28"/>
        <v>78.169831587879784</v>
      </c>
      <c r="O55" s="72">
        <f t="shared" si="24"/>
        <v>82.2146103655638</v>
      </c>
      <c r="P55" s="72">
        <f t="shared" si="24"/>
        <v>86.468680055458762</v>
      </c>
      <c r="Q55" s="72">
        <f t="shared" si="24"/>
        <v>90.942870096785356</v>
      </c>
      <c r="R55" s="72">
        <f t="shared" si="24"/>
        <v>95.64857028158896</v>
      </c>
      <c r="S55" s="72">
        <f t="shared" si="24"/>
        <v>100.59775974934233</v>
      </c>
      <c r="T55" s="72">
        <f t="shared" si="24"/>
        <v>105.80303748182992</v>
      </c>
      <c r="U55" s="72">
        <f t="shared" si="24"/>
        <v>111.2776543759434</v>
      </c>
      <c r="V55" s="72">
        <f t="shared" si="24"/>
        <v>117.03554697603518</v>
      </c>
      <c r="W55" s="72">
        <f t="shared" si="24"/>
        <v>123.09137295170105</v>
      </c>
      <c r="X55" s="72">
        <f t="shared" si="25"/>
        <v>123.09137295170105</v>
      </c>
      <c r="Y55" s="72">
        <f t="shared" si="25"/>
        <v>123.09137295170105</v>
      </c>
      <c r="Z55" s="72">
        <f t="shared" si="25"/>
        <v>123.09137295170105</v>
      </c>
      <c r="AA55" s="72">
        <f t="shared" si="22"/>
        <v>129.46054841130669</v>
      </c>
      <c r="AB55" s="72">
        <f t="shared" si="22"/>
        <v>136.15928714624567</v>
      </c>
      <c r="AC55" s="72">
        <f t="shared" si="22"/>
        <v>143.20464190583186</v>
      </c>
      <c r="AD55" s="71">
        <f t="shared" si="22"/>
        <v>150.61454780789802</v>
      </c>
      <c r="AE55" s="72">
        <f t="shared" si="22"/>
        <v>158.40786799560991</v>
      </c>
      <c r="AF55" s="72">
        <f t="shared" si="22"/>
        <v>166.6044416567224</v>
      </c>
      <c r="AG55" s="72">
        <f t="shared" si="22"/>
        <v>175.225134527519</v>
      </c>
      <c r="AH55" s="72">
        <f t="shared" si="22"/>
        <v>184.29189201000062</v>
      </c>
      <c r="AI55" s="72">
        <f t="shared" si="22"/>
        <v>193.8277950375423</v>
      </c>
      <c r="AJ55" s="72">
        <f t="shared" si="26"/>
        <v>193.8277950375423</v>
      </c>
      <c r="AK55" s="72">
        <f t="shared" si="26"/>
        <v>193.8277950375423</v>
      </c>
      <c r="AL55" s="72">
        <f t="shared" si="26"/>
        <v>193.8277950375423</v>
      </c>
      <c r="AM55" s="72">
        <f t="shared" si="23"/>
        <v>203.85711883123329</v>
      </c>
      <c r="AN55" s="72">
        <f t="shared" si="23"/>
        <v>214.40539469647425</v>
      </c>
      <c r="AO55" s="72">
        <f t="shared" si="23"/>
        <v>225.49947501714527</v>
      </c>
      <c r="AP55" s="72">
        <f t="shared" si="23"/>
        <v>237.16760161279802</v>
      </c>
      <c r="AQ55" s="72">
        <f t="shared" si="23"/>
        <v>249.43947763288659</v>
      </c>
      <c r="AR55" s="72">
        <f t="shared" si="23"/>
        <v>262.34634317105571</v>
      </c>
      <c r="AS55" s="70">
        <f t="shared" si="23"/>
        <v>275.921054791975</v>
      </c>
      <c r="AT55" s="70">
        <f t="shared" si="23"/>
        <v>290.1981691731682</v>
      </c>
      <c r="AU55" s="70">
        <f t="shared" si="23"/>
        <v>305.21403107476124</v>
      </c>
    </row>
    <row r="56" spans="1:47" s="68" customFormat="1" x14ac:dyDescent="0.2">
      <c r="A56" s="68" t="s">
        <v>53</v>
      </c>
      <c r="B56" s="68">
        <v>470</v>
      </c>
      <c r="C56" s="68">
        <v>500</v>
      </c>
      <c r="D56" s="67">
        <v>183.0994544946</v>
      </c>
      <c r="E56" s="67">
        <f t="shared" si="27"/>
        <v>192.57365666059403</v>
      </c>
      <c r="F56" s="67">
        <f t="shared" si="27"/>
        <v>202.53808697571</v>
      </c>
      <c r="G56" s="67">
        <f t="shared" si="27"/>
        <v>213.01811154824716</v>
      </c>
      <c r="H56" s="67">
        <f t="shared" si="27"/>
        <v>224.04040901711198</v>
      </c>
      <c r="I56" s="67">
        <f t="shared" si="27"/>
        <v>235.63303846671371</v>
      </c>
      <c r="J56" s="64">
        <f t="shared" si="27"/>
        <v>247.82551085601258</v>
      </c>
      <c r="K56" s="67">
        <f t="shared" si="27"/>
        <v>260.64886414355533</v>
      </c>
      <c r="L56" s="67">
        <f t="shared" si="28"/>
        <v>260.64886414355533</v>
      </c>
      <c r="M56" s="67">
        <f t="shared" si="28"/>
        <v>260.64886414355533</v>
      </c>
      <c r="N56" s="67">
        <f t="shared" si="28"/>
        <v>260.64886414355533</v>
      </c>
      <c r="O56" s="67">
        <f t="shared" si="24"/>
        <v>274.13574229974114</v>
      </c>
      <c r="P56" s="67">
        <f t="shared" si="24"/>
        <v>288.32047840745679</v>
      </c>
      <c r="Q56" s="66">
        <f t="shared" si="24"/>
        <v>303.23918206262755</v>
      </c>
      <c r="R56" s="67">
        <f t="shared" si="24"/>
        <v>318.92983129717641</v>
      </c>
      <c r="S56" s="67">
        <f t="shared" si="24"/>
        <v>335.43236925839648</v>
      </c>
      <c r="T56" s="67">
        <f t="shared" si="24"/>
        <v>352.78880589085043</v>
      </c>
      <c r="U56" s="67">
        <f t="shared" si="24"/>
        <v>371.04332487964467</v>
      </c>
      <c r="V56" s="67">
        <f t="shared" si="24"/>
        <v>390.24239612732026</v>
      </c>
      <c r="W56" s="67">
        <f t="shared" si="24"/>
        <v>410.43489405068902</v>
      </c>
      <c r="X56" s="67">
        <f t="shared" si="25"/>
        <v>410.43489405068902</v>
      </c>
      <c r="Y56" s="67">
        <f t="shared" si="25"/>
        <v>410.43489405068902</v>
      </c>
      <c r="Z56" s="67">
        <f t="shared" si="25"/>
        <v>410.43489405068902</v>
      </c>
      <c r="AA56" s="67">
        <f t="shared" si="22"/>
        <v>431.6722219987592</v>
      </c>
      <c r="AB56" s="67">
        <f t="shared" si="22"/>
        <v>454.00844310847702</v>
      </c>
      <c r="AC56" s="67">
        <f t="shared" si="22"/>
        <v>477.50041793139911</v>
      </c>
      <c r="AD56" s="64">
        <f t="shared" si="22"/>
        <v>502.20794918164728</v>
      </c>
      <c r="AE56" s="67">
        <f t="shared" si="22"/>
        <v>528.19393397362546</v>
      </c>
      <c r="AF56" s="67">
        <f t="shared" si="22"/>
        <v>555.52452393704573</v>
      </c>
      <c r="AG56" s="67">
        <f t="shared" si="22"/>
        <v>584.26929361686132</v>
      </c>
      <c r="AH56" s="66">
        <f t="shared" si="22"/>
        <v>614.50141758679877</v>
      </c>
      <c r="AI56" s="67">
        <f t="shared" si="22"/>
        <v>646.29785672735863</v>
      </c>
      <c r="AJ56" s="67">
        <f t="shared" si="26"/>
        <v>646.29785672735863</v>
      </c>
      <c r="AK56" s="67">
        <f t="shared" si="26"/>
        <v>646.29785672735863</v>
      </c>
      <c r="AL56" s="67">
        <f t="shared" si="26"/>
        <v>646.29785672735863</v>
      </c>
      <c r="AM56" s="67">
        <f t="shared" si="23"/>
        <v>679.73955414248792</v>
      </c>
      <c r="AN56" s="67">
        <f t="shared" si="23"/>
        <v>714.91164121366216</v>
      </c>
      <c r="AO56" s="67">
        <f t="shared" si="23"/>
        <v>751.9036543159217</v>
      </c>
      <c r="AP56" s="67">
        <f t="shared" si="23"/>
        <v>790.80976274754914</v>
      </c>
      <c r="AQ56" s="67">
        <f t="shared" si="23"/>
        <v>831.72900845361994</v>
      </c>
      <c r="AR56" s="67">
        <f t="shared" si="23"/>
        <v>874.7655581536834</v>
      </c>
      <c r="AS56" s="65">
        <f t="shared" si="23"/>
        <v>920.02896851540584</v>
      </c>
      <c r="AT56" s="65">
        <f t="shared" si="23"/>
        <v>967.63446504921978</v>
      </c>
      <c r="AU56" s="65">
        <f t="shared" si="23"/>
        <v>1017.7032354339517</v>
      </c>
    </row>
    <row r="57" spans="1:47" s="68" customFormat="1" x14ac:dyDescent="0.2">
      <c r="A57" s="68" t="s">
        <v>54</v>
      </c>
      <c r="B57" s="68">
        <v>480</v>
      </c>
      <c r="C57" s="68">
        <v>100</v>
      </c>
      <c r="D57" s="67">
        <v>32.985328465245999</v>
      </c>
      <c r="E57" s="67">
        <f t="shared" si="27"/>
        <v>34.692104005643223</v>
      </c>
      <c r="F57" s="67">
        <f t="shared" si="27"/>
        <v>36.487194044662694</v>
      </c>
      <c r="G57" s="67">
        <f t="shared" si="27"/>
        <v>38.375168281413806</v>
      </c>
      <c r="H57" s="67">
        <f t="shared" si="27"/>
        <v>40.360832867120578</v>
      </c>
      <c r="I57" s="67">
        <f t="shared" si="27"/>
        <v>42.449242639975878</v>
      </c>
      <c r="J57" s="64">
        <f t="shared" si="27"/>
        <v>44.645713993069542</v>
      </c>
      <c r="K57" s="67">
        <f t="shared" si="27"/>
        <v>46.95583840814782</v>
      </c>
      <c r="L57" s="67">
        <f t="shared" si="28"/>
        <v>46.95583840814782</v>
      </c>
      <c r="M57" s="67">
        <f t="shared" si="28"/>
        <v>46.95583840814782</v>
      </c>
      <c r="N57" s="67">
        <f t="shared" si="28"/>
        <v>46.95583840814782</v>
      </c>
      <c r="O57" s="67">
        <f t="shared" si="24"/>
        <v>49.38549668965657</v>
      </c>
      <c r="P57" s="67">
        <f t="shared" si="24"/>
        <v>51.94087393530333</v>
      </c>
      <c r="Q57" s="67">
        <f t="shared" si="24"/>
        <v>54.628475281248285</v>
      </c>
      <c r="R57" s="67">
        <f t="shared" si="24"/>
        <v>57.455142462006151</v>
      </c>
      <c r="S57" s="66">
        <f t="shared" si="24"/>
        <v>60.428071227214943</v>
      </c>
      <c r="T57" s="67">
        <f t="shared" si="24"/>
        <v>63.554829659608885</v>
      </c>
      <c r="U57" s="67">
        <f t="shared" si="24"/>
        <v>66.843377440826913</v>
      </c>
      <c r="V57" s="67">
        <f t="shared" si="24"/>
        <v>70.302086114101058</v>
      </c>
      <c r="W57" s="67">
        <f t="shared" si="24"/>
        <v>73.939760395406793</v>
      </c>
      <c r="X57" s="67">
        <f t="shared" si="25"/>
        <v>73.939760395406793</v>
      </c>
      <c r="Y57" s="67">
        <f t="shared" si="25"/>
        <v>73.939760395406793</v>
      </c>
      <c r="Z57" s="67">
        <f t="shared" si="25"/>
        <v>73.939760395406793</v>
      </c>
      <c r="AA57" s="67">
        <f t="shared" si="22"/>
        <v>77.765660587326281</v>
      </c>
      <c r="AB57" s="67">
        <f t="shared" si="22"/>
        <v>81.78952615268291</v>
      </c>
      <c r="AC57" s="67">
        <f t="shared" si="22"/>
        <v>86.021600507957558</v>
      </c>
      <c r="AD57" s="64">
        <f t="shared" si="22"/>
        <v>90.472657099602401</v>
      </c>
      <c r="AE57" s="67">
        <f t="shared" si="22"/>
        <v>95.154026829633835</v>
      </c>
      <c r="AF57" s="67">
        <f t="shared" si="22"/>
        <v>100.07762690032088</v>
      </c>
      <c r="AG57" s="67">
        <f t="shared" si="22"/>
        <v>105.25599115139802</v>
      </c>
      <c r="AH57" s="67">
        <f t="shared" si="22"/>
        <v>110.70230196703092</v>
      </c>
      <c r="AI57" s="67">
        <f t="shared" si="22"/>
        <v>116.43042383375938</v>
      </c>
      <c r="AJ57" s="67">
        <f t="shared" si="26"/>
        <v>116.43042383375938</v>
      </c>
      <c r="AK57" s="67">
        <f t="shared" si="26"/>
        <v>116.43042383375938</v>
      </c>
      <c r="AL57" s="67">
        <f t="shared" si="26"/>
        <v>116.43042383375938</v>
      </c>
      <c r="AM57" s="67">
        <f t="shared" si="23"/>
        <v>122.45493863484492</v>
      </c>
      <c r="AN57" s="67">
        <f t="shared" si="23"/>
        <v>128.79118277087062</v>
      </c>
      <c r="AO57" s="67">
        <f t="shared" si="23"/>
        <v>135.45528620108976</v>
      </c>
      <c r="AP57" s="67">
        <f t="shared" si="23"/>
        <v>142.46421350490954</v>
      </c>
      <c r="AQ57" s="67">
        <f t="shared" si="23"/>
        <v>149.83580706803869</v>
      </c>
      <c r="AR57" s="67">
        <f t="shared" si="23"/>
        <v>157.58883250323649</v>
      </c>
      <c r="AS57" s="65">
        <f t="shared" si="23"/>
        <v>165.74302642128919</v>
      </c>
      <c r="AT57" s="65">
        <f t="shared" si="23"/>
        <v>174.31914667382273</v>
      </c>
      <c r="AU57" s="65">
        <f t="shared" si="23"/>
        <v>183.33902519585334</v>
      </c>
    </row>
    <row r="58" spans="1:47" s="68" customFormat="1" x14ac:dyDescent="0.2">
      <c r="A58" s="68" t="s">
        <v>55</v>
      </c>
      <c r="B58" s="68">
        <v>490</v>
      </c>
      <c r="C58" s="68">
        <v>500</v>
      </c>
      <c r="D58" s="67">
        <v>201.82710188381</v>
      </c>
      <c r="E58" s="66">
        <v>375</v>
      </c>
      <c r="F58" s="67">
        <f t="shared" si="27"/>
        <v>394.40380337043848</v>
      </c>
      <c r="G58" s="67">
        <f t="shared" si="27"/>
        <v>414.81162696817995</v>
      </c>
      <c r="H58" s="67">
        <f t="shared" si="27"/>
        <v>436.27542228941257</v>
      </c>
      <c r="I58" s="67">
        <f t="shared" si="27"/>
        <v>458.84982898130261</v>
      </c>
      <c r="J58" s="64">
        <f t="shared" si="27"/>
        <v>482.59231393626931</v>
      </c>
      <c r="K58" s="67">
        <f t="shared" si="27"/>
        <v>507.56331758348068</v>
      </c>
      <c r="L58" s="67">
        <f t="shared" si="28"/>
        <v>507.56331758348068</v>
      </c>
      <c r="M58" s="67">
        <f t="shared" si="28"/>
        <v>507.56331758348068</v>
      </c>
      <c r="N58" s="67">
        <f t="shared" si="28"/>
        <v>507.56331758348068</v>
      </c>
      <c r="O58" s="67">
        <f t="shared" si="24"/>
        <v>533.82640774998004</v>
      </c>
      <c r="P58" s="67">
        <f t="shared" si="24"/>
        <v>561.44844148312166</v>
      </c>
      <c r="Q58" s="67">
        <f t="shared" si="24"/>
        <v>590.49973524626193</v>
      </c>
      <c r="R58" s="66">
        <f t="shared" si="24"/>
        <v>621.05424392096711</v>
      </c>
      <c r="S58" s="67">
        <f t="shared" si="24"/>
        <v>653.18974907141717</v>
      </c>
      <c r="T58" s="67">
        <f t="shared" si="24"/>
        <v>686.98805695026465</v>
      </c>
      <c r="U58" s="67">
        <f t="shared" si="24"/>
        <v>722.5352067500047</v>
      </c>
      <c r="V58" s="67">
        <f t="shared" si="24"/>
        <v>759.92168962999449</v>
      </c>
      <c r="W58" s="67">
        <f t="shared" si="24"/>
        <v>799.24267907669253</v>
      </c>
      <c r="X58" s="67">
        <f t="shared" si="25"/>
        <v>799.24267907669253</v>
      </c>
      <c r="Y58" s="67">
        <f t="shared" si="25"/>
        <v>799.24267907669253</v>
      </c>
      <c r="Z58" s="67">
        <f t="shared" si="25"/>
        <v>799.24267907669253</v>
      </c>
      <c r="AA58" s="67">
        <f t="shared" si="22"/>
        <v>840.59827318353678</v>
      </c>
      <c r="AB58" s="67">
        <f t="shared" si="22"/>
        <v>884.09374946722596</v>
      </c>
      <c r="AC58" s="67">
        <f t="shared" si="22"/>
        <v>929.83983286908119</v>
      </c>
      <c r="AD58" s="64">
        <f t="shared" si="22"/>
        <v>977.95297762372923</v>
      </c>
      <c r="AE58" s="67">
        <f t="shared" si="22"/>
        <v>1028.555663712651</v>
      </c>
      <c r="AF58" s="67">
        <f t="shared" si="22"/>
        <v>1081.7767086572674</v>
      </c>
      <c r="AG58" s="67">
        <f t="shared" si="22"/>
        <v>1137.7515954452826</v>
      </c>
      <c r="AH58" s="67">
        <f t="shared" si="22"/>
        <v>1196.6228174250771</v>
      </c>
      <c r="AI58" s="66">
        <f t="shared" si="22"/>
        <v>1258.5402410461338</v>
      </c>
      <c r="AJ58" s="67">
        <f t="shared" si="26"/>
        <v>1258.5402410461338</v>
      </c>
      <c r="AK58" s="67">
        <f t="shared" si="26"/>
        <v>1258.5402410461338</v>
      </c>
      <c r="AL58" s="67">
        <f t="shared" si="26"/>
        <v>1258.5402410461338</v>
      </c>
      <c r="AM58" s="67">
        <f t="shared" si="23"/>
        <v>1323.6614873689161</v>
      </c>
      <c r="AN58" s="67">
        <f t="shared" si="23"/>
        <v>1392.1523333153923</v>
      </c>
      <c r="AO58" s="67">
        <f t="shared" si="23"/>
        <v>1464.1871336816562</v>
      </c>
      <c r="AP58" s="67">
        <f t="shared" si="23"/>
        <v>1539.9492649869487</v>
      </c>
      <c r="AQ58" s="67">
        <f t="shared" si="23"/>
        <v>1619.6315922889701</v>
      </c>
      <c r="AR58" s="67">
        <f t="shared" si="23"/>
        <v>1703.4369601538376</v>
      </c>
      <c r="AS58" s="65">
        <f t="shared" si="23"/>
        <v>1791.5787090305375</v>
      </c>
      <c r="AT58" s="65">
        <f t="shared" si="23"/>
        <v>1884.2812183443843</v>
      </c>
      <c r="AU58" s="65">
        <f t="shared" si="23"/>
        <v>1981.7804776920234</v>
      </c>
    </row>
    <row r="59" spans="1:47" x14ac:dyDescent="0.2">
      <c r="A59" s="75" t="s">
        <v>56</v>
      </c>
      <c r="B59" s="75">
        <v>500</v>
      </c>
      <c r="C59" s="75">
        <v>100</v>
      </c>
      <c r="D59" s="71">
        <v>69.695474005573004</v>
      </c>
      <c r="E59" s="72">
        <f t="shared" ref="E59:K74" si="29">D59*(1+$I$1)</f>
        <v>73.301760068009386</v>
      </c>
      <c r="F59" s="72">
        <f t="shared" si="29"/>
        <v>77.094647905520617</v>
      </c>
      <c r="G59" s="72">
        <f t="shared" si="29"/>
        <v>81.083792942512375</v>
      </c>
      <c r="H59" s="72">
        <f t="shared" si="29"/>
        <v>85.279350208607994</v>
      </c>
      <c r="I59" s="72">
        <f t="shared" si="29"/>
        <v>89.692000189958904</v>
      </c>
      <c r="J59" s="69">
        <f t="shared" si="29"/>
        <v>94.332976018191687</v>
      </c>
      <c r="K59" s="72">
        <f t="shared" si="29"/>
        <v>99.214092066205765</v>
      </c>
      <c r="L59" s="72">
        <f t="shared" si="28"/>
        <v>99.214092066205765</v>
      </c>
      <c r="M59" s="72">
        <f t="shared" si="28"/>
        <v>99.214092066205765</v>
      </c>
      <c r="N59" s="72">
        <f t="shared" si="28"/>
        <v>99.214092066205765</v>
      </c>
      <c r="O59" s="72">
        <f t="shared" si="24"/>
        <v>104.34777402361706</v>
      </c>
      <c r="P59" s="72">
        <f t="shared" si="24"/>
        <v>109.74709052840963</v>
      </c>
      <c r="Q59" s="72">
        <f t="shared" si="24"/>
        <v>115.42578643531888</v>
      </c>
      <c r="R59" s="72">
        <f t="shared" si="24"/>
        <v>121.39831780563662</v>
      </c>
      <c r="S59" s="72">
        <f t="shared" si="24"/>
        <v>127.67988870751014</v>
      </c>
      <c r="T59" s="72">
        <f t="shared" si="24"/>
        <v>134.28648992041678</v>
      </c>
      <c r="U59" s="72">
        <f t="shared" si="24"/>
        <v>141.23493964234248</v>
      </c>
      <c r="V59" s="72">
        <f t="shared" si="24"/>
        <v>148.54292630329115</v>
      </c>
      <c r="W59" s="72">
        <f t="shared" si="24"/>
        <v>156.22905359411408</v>
      </c>
      <c r="X59" s="72">
        <f t="shared" si="25"/>
        <v>156.22905359411408</v>
      </c>
      <c r="Y59" s="72">
        <f t="shared" si="25"/>
        <v>156.22905359411408</v>
      </c>
      <c r="Z59" s="72">
        <f t="shared" si="25"/>
        <v>156.22905359411408</v>
      </c>
      <c r="AA59" s="72">
        <f t="shared" si="22"/>
        <v>164.31288782528711</v>
      </c>
      <c r="AB59" s="72">
        <f t="shared" si="22"/>
        <v>172.81500773619587</v>
      </c>
      <c r="AC59" s="72">
        <f t="shared" si="22"/>
        <v>181.75705688172638</v>
      </c>
      <c r="AD59" s="69">
        <f t="shared" si="22"/>
        <v>191.16179872952003</v>
      </c>
      <c r="AE59" s="72">
        <f t="shared" si="22"/>
        <v>201.05317460815186</v>
      </c>
      <c r="AF59" s="72">
        <f t="shared" si="22"/>
        <v>211.4563646537492</v>
      </c>
      <c r="AG59" s="72">
        <f t="shared" si="22"/>
        <v>222.3978519102001</v>
      </c>
      <c r="AH59" s="72">
        <f t="shared" si="22"/>
        <v>233.90548974612921</v>
      </c>
      <c r="AI59" s="72">
        <f t="shared" si="22"/>
        <v>246.00857276026252</v>
      </c>
      <c r="AJ59" s="72">
        <f t="shared" si="26"/>
        <v>246.00857276026252</v>
      </c>
      <c r="AK59" s="72">
        <f t="shared" si="26"/>
        <v>246.00857276026252</v>
      </c>
      <c r="AL59" s="72">
        <f t="shared" si="26"/>
        <v>246.00857276026252</v>
      </c>
      <c r="AM59" s="72">
        <f t="shared" si="23"/>
        <v>258.73791135568206</v>
      </c>
      <c r="AN59" s="72">
        <f t="shared" si="23"/>
        <v>272.12591017281164</v>
      </c>
      <c r="AO59" s="72">
        <f t="shared" si="23"/>
        <v>286.20665058079788</v>
      </c>
      <c r="AP59" s="71">
        <f t="shared" si="23"/>
        <v>301.01597743728212</v>
      </c>
      <c r="AQ59" s="72">
        <f t="shared" si="23"/>
        <v>316.59159033742441</v>
      </c>
      <c r="AR59" s="72">
        <f t="shared" si="23"/>
        <v>332.97313958446915</v>
      </c>
      <c r="AS59" s="70">
        <f t="shared" si="23"/>
        <v>350.20232712616144</v>
      </c>
      <c r="AT59" s="70">
        <f t="shared" si="23"/>
        <v>368.32301271396409</v>
      </c>
      <c r="AU59" s="70">
        <f t="shared" si="23"/>
        <v>387.38132555532212</v>
      </c>
    </row>
    <row r="60" spans="1:47" x14ac:dyDescent="0.2">
      <c r="A60" s="75" t="s">
        <v>57</v>
      </c>
      <c r="B60" s="75">
        <v>510</v>
      </c>
      <c r="C60" s="75">
        <v>1000</v>
      </c>
      <c r="D60" s="72">
        <v>499.47266442816999</v>
      </c>
      <c r="E60" s="72">
        <f t="shared" si="29"/>
        <v>525.31711608009857</v>
      </c>
      <c r="F60" s="72">
        <f t="shared" si="29"/>
        <v>552.49884948688259</v>
      </c>
      <c r="G60" s="72">
        <f t="shared" si="29"/>
        <v>581.08706025444781</v>
      </c>
      <c r="H60" s="71">
        <f t="shared" si="29"/>
        <v>611.15452440987031</v>
      </c>
      <c r="I60" s="72">
        <f t="shared" si="29"/>
        <v>642.77778366481152</v>
      </c>
      <c r="J60" s="69">
        <f t="shared" si="29"/>
        <v>676.03734026512677</v>
      </c>
      <c r="K60" s="72">
        <f t="shared" si="29"/>
        <v>711.01786192267002</v>
      </c>
      <c r="L60" s="72">
        <f t="shared" si="28"/>
        <v>711.01786192267002</v>
      </c>
      <c r="M60" s="72">
        <f t="shared" si="28"/>
        <v>711.01786192267002</v>
      </c>
      <c r="N60" s="72">
        <f t="shared" si="28"/>
        <v>711.01786192267002</v>
      </c>
      <c r="O60" s="72">
        <f t="shared" si="24"/>
        <v>747.8083973509822</v>
      </c>
      <c r="P60" s="72">
        <f t="shared" si="24"/>
        <v>786.50260295354531</v>
      </c>
      <c r="Q60" s="72">
        <f t="shared" si="24"/>
        <v>827.19898124167491</v>
      </c>
      <c r="R60" s="72">
        <f t="shared" si="24"/>
        <v>870.00113158898284</v>
      </c>
      <c r="S60" s="72">
        <f t="shared" si="24"/>
        <v>915.018013960747</v>
      </c>
      <c r="T60" s="72">
        <f t="shared" si="24"/>
        <v>962.3642262895562</v>
      </c>
      <c r="U60" s="72">
        <f t="shared" si="24"/>
        <v>1012.160296203334</v>
      </c>
      <c r="V60" s="72">
        <f t="shared" si="24"/>
        <v>1064.5329878483853</v>
      </c>
      <c r="W60" s="72">
        <f t="shared" si="24"/>
        <v>1119.6156245885331</v>
      </c>
      <c r="X60" s="72">
        <f t="shared" si="25"/>
        <v>1119.6156245885331</v>
      </c>
      <c r="Y60" s="72">
        <f t="shared" si="25"/>
        <v>1119.6156245885331</v>
      </c>
      <c r="Z60" s="72">
        <f t="shared" si="25"/>
        <v>1119.6156245885331</v>
      </c>
      <c r="AA60" s="72">
        <f t="shared" si="22"/>
        <v>1177.5484284018305</v>
      </c>
      <c r="AB60" s="71">
        <f t="shared" si="22"/>
        <v>1238.4788768388385</v>
      </c>
      <c r="AC60" s="72">
        <f t="shared" si="22"/>
        <v>1302.5620784511646</v>
      </c>
      <c r="AD60" s="69">
        <f t="shared" si="22"/>
        <v>1369.9611676459806</v>
      </c>
      <c r="AE60" s="72">
        <f t="shared" si="22"/>
        <v>1440.8477199716842</v>
      </c>
      <c r="AF60" s="72">
        <f t="shared" si="22"/>
        <v>1515.4021888918846</v>
      </c>
      <c r="AG60" s="72">
        <f t="shared" si="22"/>
        <v>1593.8143651595917</v>
      </c>
      <c r="AH60" s="72">
        <f t="shared" si="22"/>
        <v>1676.2838599610234</v>
      </c>
      <c r="AI60" s="72">
        <f t="shared" si="22"/>
        <v>1763.0206130589522</v>
      </c>
      <c r="AJ60" s="72">
        <f t="shared" si="26"/>
        <v>1763.0206130589522</v>
      </c>
      <c r="AK60" s="72">
        <f t="shared" si="26"/>
        <v>1763.0206130589522</v>
      </c>
      <c r="AL60" s="72">
        <f t="shared" si="26"/>
        <v>1763.0206130589522</v>
      </c>
      <c r="AM60" s="71">
        <f t="shared" si="23"/>
        <v>1854.2454272291543</v>
      </c>
      <c r="AN60" s="72">
        <f t="shared" si="23"/>
        <v>1950.1905303504586</v>
      </c>
      <c r="AO60" s="72">
        <f t="shared" si="23"/>
        <v>2051.1001665792892</v>
      </c>
      <c r="AP60" s="72">
        <f t="shared" si="23"/>
        <v>2157.2312181136308</v>
      </c>
      <c r="AQ60" s="72">
        <f t="shared" si="23"/>
        <v>2268.8538591292263</v>
      </c>
      <c r="AR60" s="72">
        <f t="shared" si="23"/>
        <v>2386.2522435527035</v>
      </c>
      <c r="AS60" s="70">
        <f t="shared" si="23"/>
        <v>2509.7252284224751</v>
      </c>
      <c r="AT60" s="70">
        <f t="shared" si="23"/>
        <v>2639.5871346788444</v>
      </c>
      <c r="AU60" s="70">
        <f t="shared" si="23"/>
        <v>2776.1685473200373</v>
      </c>
    </row>
    <row r="61" spans="1:47" x14ac:dyDescent="0.2">
      <c r="A61" s="75" t="s">
        <v>58</v>
      </c>
      <c r="B61" s="75">
        <v>520</v>
      </c>
      <c r="C61" s="75">
        <v>100</v>
      </c>
      <c r="D61" s="72">
        <v>57.504708745396997</v>
      </c>
      <c r="E61" s="71">
        <f t="shared" si="29"/>
        <v>60.480202242383704</v>
      </c>
      <c r="F61" s="72">
        <f t="shared" si="29"/>
        <v>63.609658114691875</v>
      </c>
      <c r="G61" s="72">
        <f t="shared" si="29"/>
        <v>66.901042910740671</v>
      </c>
      <c r="H61" s="72">
        <f t="shared" si="29"/>
        <v>70.362735395853406</v>
      </c>
      <c r="I61" s="72">
        <f t="shared" si="29"/>
        <v>74.003547881792954</v>
      </c>
      <c r="J61" s="69">
        <f t="shared" si="29"/>
        <v>77.832748659961325</v>
      </c>
      <c r="K61" s="72">
        <f t="shared" si="29"/>
        <v>81.860085595371046</v>
      </c>
      <c r="L61" s="72">
        <f t="shared" si="28"/>
        <v>81.860085595371046</v>
      </c>
      <c r="M61" s="72">
        <f t="shared" si="28"/>
        <v>81.860085595371046</v>
      </c>
      <c r="N61" s="72">
        <f t="shared" si="28"/>
        <v>81.860085595371046</v>
      </c>
      <c r="O61" s="72">
        <f t="shared" si="24"/>
        <v>86.095810941450623</v>
      </c>
      <c r="P61" s="72">
        <f t="shared" si="24"/>
        <v>90.550707438854232</v>
      </c>
      <c r="Q61" s="72">
        <f t="shared" si="24"/>
        <v>95.236115764714569</v>
      </c>
      <c r="R61" s="72">
        <f t="shared" si="24"/>
        <v>100.16396340221546</v>
      </c>
      <c r="S61" s="72">
        <f t="shared" si="24"/>
        <v>105.34679500397648</v>
      </c>
      <c r="T61" s="72">
        <f t="shared" si="24"/>
        <v>110.79780432654461</v>
      </c>
      <c r="U61" s="72">
        <f t="shared" si="24"/>
        <v>116.5308678172875</v>
      </c>
      <c r="V61" s="72">
        <f t="shared" si="24"/>
        <v>122.56057993918937</v>
      </c>
      <c r="W61" s="72">
        <f t="shared" si="24"/>
        <v>128.90229032347452</v>
      </c>
      <c r="X61" s="72">
        <f t="shared" si="25"/>
        <v>128.90229032347452</v>
      </c>
      <c r="Y61" s="72">
        <f t="shared" si="25"/>
        <v>128.90229032347452</v>
      </c>
      <c r="Z61" s="72">
        <f t="shared" si="25"/>
        <v>128.90229032347452</v>
      </c>
      <c r="AA61" s="72">
        <f t="shared" ref="AA61:AI76" si="30">Z61*(1+$I$1)</f>
        <v>135.57214284463683</v>
      </c>
      <c r="AB61" s="72">
        <f t="shared" si="30"/>
        <v>142.58711671734704</v>
      </c>
      <c r="AC61" s="71">
        <f t="shared" si="30"/>
        <v>149.96506971985681</v>
      </c>
      <c r="AD61" s="69">
        <f t="shared" si="30"/>
        <v>157.72478365393201</v>
      </c>
      <c r="AE61" s="72">
        <f t="shared" si="30"/>
        <v>165.88601215704091</v>
      </c>
      <c r="AF61" s="72">
        <f t="shared" si="30"/>
        <v>174.46953098851128</v>
      </c>
      <c r="AG61" s="72">
        <f t="shared" si="30"/>
        <v>183.49719091766778</v>
      </c>
      <c r="AH61" s="72">
        <f t="shared" si="30"/>
        <v>192.99197334858573</v>
      </c>
      <c r="AI61" s="72">
        <f t="shared" si="30"/>
        <v>202.97804882306269</v>
      </c>
      <c r="AJ61" s="72">
        <f t="shared" si="26"/>
        <v>202.97804882306269</v>
      </c>
      <c r="AK61" s="72">
        <f t="shared" si="26"/>
        <v>202.97804882306269</v>
      </c>
      <c r="AL61" s="72">
        <f t="shared" si="26"/>
        <v>202.97804882306269</v>
      </c>
      <c r="AM61" s="72">
        <f t="shared" ref="AM61:AU76" si="31">AL61*(1+$I$1)</f>
        <v>213.48083855073727</v>
      </c>
      <c r="AN61" s="72">
        <f t="shared" si="31"/>
        <v>224.52707912299013</v>
      </c>
      <c r="AO61" s="72">
        <f t="shared" si="31"/>
        <v>236.14489057536713</v>
      </c>
      <c r="AP61" s="72">
        <f t="shared" si="31"/>
        <v>248.3638479717888</v>
      </c>
      <c r="AQ61" s="72">
        <f t="shared" si="31"/>
        <v>261.21505669277565</v>
      </c>
      <c r="AR61" s="72">
        <f t="shared" si="31"/>
        <v>274.7312316193478</v>
      </c>
      <c r="AS61" s="70">
        <f t="shared" si="31"/>
        <v>288.94678041417501</v>
      </c>
      <c r="AT61" s="70">
        <f t="shared" si="31"/>
        <v>303.89789111198274</v>
      </c>
      <c r="AU61" s="70">
        <f t="shared" si="31"/>
        <v>319.62262424219028</v>
      </c>
    </row>
    <row r="62" spans="1:47" x14ac:dyDescent="0.2">
      <c r="A62" s="75" t="s">
        <v>59</v>
      </c>
      <c r="B62" s="75">
        <v>132</v>
      </c>
      <c r="C62" s="75">
        <v>250</v>
      </c>
      <c r="D62" s="72">
        <v>112.05321141762001</v>
      </c>
      <c r="E62" s="72">
        <f t="shared" si="29"/>
        <v>117.85123403461645</v>
      </c>
      <c r="F62" s="72">
        <f t="shared" si="29"/>
        <v>123.94926649373971</v>
      </c>
      <c r="G62" s="72">
        <f t="shared" si="29"/>
        <v>130.36283234695199</v>
      </c>
      <c r="H62" s="72">
        <f t="shared" si="29"/>
        <v>137.10825838874851</v>
      </c>
      <c r="I62" s="72">
        <f t="shared" si="29"/>
        <v>144.20271621871797</v>
      </c>
      <c r="J62" s="71">
        <f t="shared" si="29"/>
        <v>151.66426595469434</v>
      </c>
      <c r="K62" s="72">
        <f t="shared" si="29"/>
        <v>159.51190220777906</v>
      </c>
      <c r="L62" s="72">
        <f t="shared" si="28"/>
        <v>159.51190220777906</v>
      </c>
      <c r="M62" s="72">
        <f t="shared" si="28"/>
        <v>159.51190220777906</v>
      </c>
      <c r="N62" s="72">
        <f t="shared" si="28"/>
        <v>159.51190220777906</v>
      </c>
      <c r="O62" s="72">
        <f t="shared" ref="O62:W77" si="32">N62*(1+$I$1)</f>
        <v>167.76560243627065</v>
      </c>
      <c r="P62" s="72">
        <f t="shared" si="32"/>
        <v>176.44637780159479</v>
      </c>
      <c r="Q62" s="72">
        <f t="shared" si="32"/>
        <v>185.57632665569676</v>
      </c>
      <c r="R62" s="72">
        <f t="shared" si="32"/>
        <v>195.17869079605782</v>
      </c>
      <c r="S62" s="72">
        <f t="shared" si="32"/>
        <v>205.27791463154131</v>
      </c>
      <c r="T62" s="72">
        <f t="shared" si="32"/>
        <v>215.8997074096855</v>
      </c>
      <c r="U62" s="72">
        <f t="shared" si="32"/>
        <v>227.07110866385278</v>
      </c>
      <c r="V62" s="72">
        <f t="shared" si="32"/>
        <v>238.82055704684174</v>
      </c>
      <c r="W62" s="72">
        <f t="shared" si="32"/>
        <v>251.17796272618975</v>
      </c>
      <c r="X62" s="72">
        <f t="shared" si="25"/>
        <v>251.17796272618975</v>
      </c>
      <c r="Y62" s="72">
        <f t="shared" si="25"/>
        <v>251.17796272618975</v>
      </c>
      <c r="Z62" s="72">
        <f t="shared" si="25"/>
        <v>251.17796272618975</v>
      </c>
      <c r="AA62" s="72">
        <f t="shared" si="30"/>
        <v>264.17478352545987</v>
      </c>
      <c r="AB62" s="72">
        <f t="shared" si="30"/>
        <v>277.84410500534301</v>
      </c>
      <c r="AC62" s="72">
        <f t="shared" si="30"/>
        <v>292.22072468843402</v>
      </c>
      <c r="AD62" s="71">
        <f t="shared" si="30"/>
        <v>307.34124064209112</v>
      </c>
      <c r="AE62" s="72">
        <f t="shared" si="30"/>
        <v>323.24414464487978</v>
      </c>
      <c r="AF62" s="72">
        <f t="shared" si="30"/>
        <v>339.96992017377261</v>
      </c>
      <c r="AG62" s="72">
        <f t="shared" si="30"/>
        <v>357.56114546154737</v>
      </c>
      <c r="AH62" s="72">
        <f t="shared" si="30"/>
        <v>376.06260188673298</v>
      </c>
      <c r="AI62" s="72">
        <f t="shared" si="30"/>
        <v>395.52138797202804</v>
      </c>
      <c r="AJ62" s="72">
        <f t="shared" si="26"/>
        <v>395.52138797202804</v>
      </c>
      <c r="AK62" s="72">
        <f t="shared" si="26"/>
        <v>395.52138797202804</v>
      </c>
      <c r="AL62" s="72">
        <f t="shared" si="26"/>
        <v>395.52138797202804</v>
      </c>
      <c r="AM62" s="72">
        <f t="shared" si="31"/>
        <v>415.98703928139372</v>
      </c>
      <c r="AN62" s="72">
        <f t="shared" si="31"/>
        <v>437.51165452103913</v>
      </c>
      <c r="AO62" s="72">
        <f t="shared" si="31"/>
        <v>460.15002816530966</v>
      </c>
      <c r="AP62" s="72">
        <f t="shared" si="31"/>
        <v>483.9597899451</v>
      </c>
      <c r="AQ62" s="72">
        <f t="shared" si="31"/>
        <v>509.00155155388245</v>
      </c>
      <c r="AR62" s="72">
        <f t="shared" si="31"/>
        <v>535.33906094481483</v>
      </c>
      <c r="AS62" s="70">
        <f t="shared" si="31"/>
        <v>563.03936461171713</v>
      </c>
      <c r="AT62" s="70">
        <f t="shared" si="31"/>
        <v>592.17297826703009</v>
      </c>
      <c r="AU62" s="70">
        <f t="shared" si="31"/>
        <v>622.81406635124438</v>
      </c>
    </row>
    <row r="63" spans="1:47" s="68" customFormat="1" x14ac:dyDescent="0.2">
      <c r="A63" s="68" t="s">
        <v>60</v>
      </c>
      <c r="B63" s="68">
        <v>530</v>
      </c>
      <c r="C63" s="68">
        <v>500</v>
      </c>
      <c r="D63" s="67">
        <v>265.06193046838001</v>
      </c>
      <c r="E63" s="67">
        <f t="shared" si="29"/>
        <v>278.77715601450609</v>
      </c>
      <c r="F63" s="67">
        <f t="shared" si="29"/>
        <v>293.20205499977413</v>
      </c>
      <c r="G63" s="66">
        <f t="shared" si="29"/>
        <v>308.37334839450506</v>
      </c>
      <c r="H63" s="67">
        <f t="shared" si="29"/>
        <v>324.32965723965356</v>
      </c>
      <c r="I63" s="67">
        <f t="shared" si="29"/>
        <v>341.11160096306673</v>
      </c>
      <c r="J63" s="64">
        <f t="shared" si="29"/>
        <v>358.76190078296759</v>
      </c>
      <c r="K63" s="67">
        <f t="shared" si="29"/>
        <v>377.32548846189411</v>
      </c>
      <c r="L63" s="67">
        <f t="shared" si="28"/>
        <v>377.32548846189411</v>
      </c>
      <c r="M63" s="67">
        <f t="shared" si="28"/>
        <v>377.32548846189411</v>
      </c>
      <c r="N63" s="67">
        <f t="shared" si="28"/>
        <v>377.32548846189411</v>
      </c>
      <c r="O63" s="67">
        <f t="shared" si="32"/>
        <v>396.84962068794539</v>
      </c>
      <c r="P63" s="67">
        <f t="shared" si="32"/>
        <v>417.38399937451067</v>
      </c>
      <c r="Q63" s="67">
        <f t="shared" si="32"/>
        <v>438.98089818472454</v>
      </c>
      <c r="R63" s="67">
        <f t="shared" si="32"/>
        <v>461.69529560273747</v>
      </c>
      <c r="S63" s="67">
        <f t="shared" si="32"/>
        <v>485.58501489055607</v>
      </c>
      <c r="T63" s="67">
        <f t="shared" si="32"/>
        <v>510.71087128673679</v>
      </c>
      <c r="U63" s="67">
        <f t="shared" si="32"/>
        <v>537.13682682165188</v>
      </c>
      <c r="V63" s="67">
        <f t="shared" si="32"/>
        <v>564.93015314343472</v>
      </c>
      <c r="W63" s="67">
        <f t="shared" si="32"/>
        <v>594.16160276910648</v>
      </c>
      <c r="X63" s="67">
        <f t="shared" si="25"/>
        <v>594.16160276910648</v>
      </c>
      <c r="Y63" s="67">
        <f t="shared" si="25"/>
        <v>594.16160276910648</v>
      </c>
      <c r="Z63" s="67">
        <f t="shared" si="25"/>
        <v>594.16160276910648</v>
      </c>
      <c r="AA63" s="67">
        <f t="shared" si="30"/>
        <v>624.90558919682996</v>
      </c>
      <c r="AB63" s="67">
        <f t="shared" si="30"/>
        <v>657.24037633779869</v>
      </c>
      <c r="AC63" s="67">
        <f t="shared" si="30"/>
        <v>691.24827774998971</v>
      </c>
      <c r="AD63" s="64">
        <f t="shared" si="30"/>
        <v>727.01586618096314</v>
      </c>
      <c r="AE63" s="67">
        <f t="shared" si="30"/>
        <v>764.63419395313485</v>
      </c>
      <c r="AF63" s="67">
        <f t="shared" si="30"/>
        <v>804.19902475254912</v>
      </c>
      <c r="AG63" s="67">
        <f t="shared" si="30"/>
        <v>845.81107741120729</v>
      </c>
      <c r="AH63" s="67">
        <f t="shared" si="30"/>
        <v>889.57628230354271</v>
      </c>
      <c r="AI63" s="67">
        <f t="shared" si="30"/>
        <v>935.60605100973896</v>
      </c>
      <c r="AJ63" s="67">
        <f t="shared" si="26"/>
        <v>935.60605100973896</v>
      </c>
      <c r="AK63" s="67">
        <f t="shared" si="26"/>
        <v>935.60605100973896</v>
      </c>
      <c r="AL63" s="67">
        <f t="shared" si="26"/>
        <v>935.60605100973896</v>
      </c>
      <c r="AM63" s="67">
        <f t="shared" si="31"/>
        <v>984.01755993236668</v>
      </c>
      <c r="AN63" s="67">
        <f t="shared" si="31"/>
        <v>1034.9340485883301</v>
      </c>
      <c r="AO63" s="67">
        <f t="shared" si="31"/>
        <v>1088.4851333354761</v>
      </c>
      <c r="AP63" s="67">
        <f t="shared" si="31"/>
        <v>1144.8071373325083</v>
      </c>
      <c r="AQ63" s="66">
        <f t="shared" si="31"/>
        <v>1204.0434375721736</v>
      </c>
      <c r="AR63" s="67">
        <f t="shared" si="31"/>
        <v>1266.344829871153</v>
      </c>
      <c r="AS63" s="65">
        <f t="shared" si="31"/>
        <v>1331.8699127457962</v>
      </c>
      <c r="AT63" s="65">
        <f t="shared" si="31"/>
        <v>1400.7854911509228</v>
      </c>
      <c r="AU63" s="65">
        <f t="shared" si="31"/>
        <v>1473.267001109471</v>
      </c>
    </row>
    <row r="64" spans="1:47" x14ac:dyDescent="0.2">
      <c r="A64" s="75" t="s">
        <v>61</v>
      </c>
      <c r="B64" s="75">
        <v>540</v>
      </c>
      <c r="C64" s="75">
        <v>250</v>
      </c>
      <c r="D64" s="71">
        <v>194.19826763238001</v>
      </c>
      <c r="E64" s="72">
        <f t="shared" si="29"/>
        <v>204.24676096576263</v>
      </c>
      <c r="F64" s="72">
        <f t="shared" si="29"/>
        <v>214.81519826930557</v>
      </c>
      <c r="G64" s="72">
        <f t="shared" si="29"/>
        <v>225.93048325117053</v>
      </c>
      <c r="H64" s="72">
        <f t="shared" si="29"/>
        <v>237.62091171088747</v>
      </c>
      <c r="I64" s="72">
        <f t="shared" si="29"/>
        <v>249.91624357100048</v>
      </c>
      <c r="J64" s="69">
        <f t="shared" si="29"/>
        <v>262.8477786358813</v>
      </c>
      <c r="K64" s="72">
        <f t="shared" si="29"/>
        <v>276.44843627056707</v>
      </c>
      <c r="L64" s="72">
        <f t="shared" si="28"/>
        <v>276.44843627056707</v>
      </c>
      <c r="M64" s="72">
        <f t="shared" si="28"/>
        <v>276.44843627056707</v>
      </c>
      <c r="N64" s="72">
        <f t="shared" si="28"/>
        <v>276.44843627056707</v>
      </c>
      <c r="O64" s="72">
        <f t="shared" si="32"/>
        <v>290.75283920245846</v>
      </c>
      <c r="P64" s="71">
        <f t="shared" si="32"/>
        <v>305.79740165920839</v>
      </c>
      <c r="Q64" s="72">
        <f t="shared" si="32"/>
        <v>321.62042206717177</v>
      </c>
      <c r="R64" s="72">
        <f t="shared" si="32"/>
        <v>338.26218054639531</v>
      </c>
      <c r="S64" s="72">
        <f t="shared" si="32"/>
        <v>355.76504145033664</v>
      </c>
      <c r="T64" s="72">
        <f t="shared" si="32"/>
        <v>374.1735612113452</v>
      </c>
      <c r="U64" s="72">
        <f t="shared" si="32"/>
        <v>393.53460176644296</v>
      </c>
      <c r="V64" s="72">
        <f t="shared" si="32"/>
        <v>413.89744985214924</v>
      </c>
      <c r="W64" s="72">
        <f t="shared" si="32"/>
        <v>435.31394247203463</v>
      </c>
      <c r="X64" s="72">
        <f t="shared" si="25"/>
        <v>435.31394247203463</v>
      </c>
      <c r="Y64" s="72">
        <f t="shared" si="25"/>
        <v>435.31394247203463</v>
      </c>
      <c r="Z64" s="72">
        <f t="shared" si="25"/>
        <v>435.31394247203463</v>
      </c>
      <c r="AA64" s="72">
        <f t="shared" si="30"/>
        <v>457.83859885640186</v>
      </c>
      <c r="AB64" s="72">
        <f t="shared" si="30"/>
        <v>481.52875925001962</v>
      </c>
      <c r="AC64" s="72">
        <f t="shared" si="30"/>
        <v>506.44473088121583</v>
      </c>
      <c r="AD64" s="69">
        <f t="shared" si="30"/>
        <v>532.64994148391906</v>
      </c>
      <c r="AE64" s="72">
        <f t="shared" si="30"/>
        <v>560.2111007634644</v>
      </c>
      <c r="AF64" s="72">
        <f t="shared" si="30"/>
        <v>589.19837021720082</v>
      </c>
      <c r="AG64" s="71">
        <f t="shared" si="30"/>
        <v>619.68554174220708</v>
      </c>
      <c r="AH64" s="72">
        <f t="shared" si="30"/>
        <v>651.75022548479217</v>
      </c>
      <c r="AI64" s="72">
        <f t="shared" si="30"/>
        <v>685.47404740998104</v>
      </c>
      <c r="AJ64" s="72">
        <f t="shared" si="26"/>
        <v>685.47404740998104</v>
      </c>
      <c r="AK64" s="72">
        <f t="shared" si="26"/>
        <v>685.47404740998104</v>
      </c>
      <c r="AL64" s="72">
        <f t="shared" si="26"/>
        <v>685.47404740998104</v>
      </c>
      <c r="AM64" s="72">
        <f t="shared" si="31"/>
        <v>720.94285709393273</v>
      </c>
      <c r="AN64" s="72">
        <f t="shared" si="31"/>
        <v>758.2469462682601</v>
      </c>
      <c r="AO64" s="72">
        <f t="shared" si="31"/>
        <v>797.48127867259268</v>
      </c>
      <c r="AP64" s="72">
        <f t="shared" si="31"/>
        <v>838.74573180050959</v>
      </c>
      <c r="AQ64" s="72">
        <f t="shared" si="31"/>
        <v>882.14535115424712</v>
      </c>
      <c r="AR64" s="72">
        <f t="shared" si="31"/>
        <v>927.79061765542951</v>
      </c>
      <c r="AS64" s="70">
        <f t="shared" si="31"/>
        <v>975.79772889255912</v>
      </c>
      <c r="AT64" s="70">
        <f t="shared" si="31"/>
        <v>1026.2888949212302</v>
      </c>
      <c r="AU64" s="70">
        <f t="shared" si="31"/>
        <v>1079.3926493700731</v>
      </c>
    </row>
    <row r="65" spans="1:47" s="68" customFormat="1" x14ac:dyDescent="0.2">
      <c r="A65" s="68" t="s">
        <v>62</v>
      </c>
      <c r="B65" s="68">
        <v>291</v>
      </c>
      <c r="C65" s="68">
        <v>250</v>
      </c>
      <c r="D65" s="67">
        <v>74.523887507302007</v>
      </c>
      <c r="E65" s="67">
        <f t="shared" si="29"/>
        <v>78.380012466214978</v>
      </c>
      <c r="F65" s="67">
        <f t="shared" si="29"/>
        <v>82.435666733060174</v>
      </c>
      <c r="G65" s="67">
        <f t="shared" si="29"/>
        <v>86.701174647724955</v>
      </c>
      <c r="H65" s="67">
        <f t="shared" si="29"/>
        <v>91.187394767326282</v>
      </c>
      <c r="I65" s="67">
        <f t="shared" si="29"/>
        <v>95.905747508466945</v>
      </c>
      <c r="J65" s="64">
        <f t="shared" si="29"/>
        <v>100.86824421979817</v>
      </c>
      <c r="K65" s="67">
        <f t="shared" si="29"/>
        <v>106.08751775889772</v>
      </c>
      <c r="L65" s="67">
        <f t="shared" si="28"/>
        <v>106.08751775889772</v>
      </c>
      <c r="M65" s="67">
        <f t="shared" si="28"/>
        <v>106.08751775889772</v>
      </c>
      <c r="N65" s="67">
        <f t="shared" si="28"/>
        <v>106.08751775889772</v>
      </c>
      <c r="O65" s="67">
        <f t="shared" si="32"/>
        <v>111.57685465130184</v>
      </c>
      <c r="P65" s="67">
        <f t="shared" si="32"/>
        <v>117.35022891355744</v>
      </c>
      <c r="Q65" s="67">
        <f t="shared" si="32"/>
        <v>123.4223376263964</v>
      </c>
      <c r="R65" s="67">
        <f t="shared" si="32"/>
        <v>129.80863834858962</v>
      </c>
      <c r="S65" s="67">
        <f t="shared" si="32"/>
        <v>136.525388466724</v>
      </c>
      <c r="T65" s="67">
        <f t="shared" si="32"/>
        <v>143.58968658107344</v>
      </c>
      <c r="U65" s="66">
        <f t="shared" si="32"/>
        <v>151.01951603291886</v>
      </c>
      <c r="V65" s="67">
        <f t="shared" si="32"/>
        <v>158.83379068412296</v>
      </c>
      <c r="W65" s="67">
        <f t="shared" si="32"/>
        <v>167.05240306549922</v>
      </c>
      <c r="X65" s="67">
        <f t="shared" si="25"/>
        <v>167.05240306549922</v>
      </c>
      <c r="Y65" s="67">
        <f t="shared" si="25"/>
        <v>167.05240306549922</v>
      </c>
      <c r="Z65" s="67">
        <f t="shared" si="25"/>
        <v>167.05240306549922</v>
      </c>
      <c r="AA65" s="67">
        <f t="shared" si="30"/>
        <v>175.69627501654503</v>
      </c>
      <c r="AB65" s="67">
        <f t="shared" si="30"/>
        <v>184.7874109454504</v>
      </c>
      <c r="AC65" s="67">
        <f t="shared" si="30"/>
        <v>194.34895384496488</v>
      </c>
      <c r="AD65" s="64">
        <f t="shared" si="30"/>
        <v>204.40524420671986</v>
      </c>
      <c r="AE65" s="67">
        <f t="shared" si="30"/>
        <v>214.9818819839829</v>
      </c>
      <c r="AF65" s="67">
        <f t="shared" si="30"/>
        <v>226.10579176058027</v>
      </c>
      <c r="AG65" s="67">
        <f t="shared" si="30"/>
        <v>237.80529129188588</v>
      </c>
      <c r="AH65" s="67">
        <f t="shared" si="30"/>
        <v>250.11016359235947</v>
      </c>
      <c r="AI65" s="67">
        <f t="shared" si="30"/>
        <v>263.05173275314439</v>
      </c>
      <c r="AJ65" s="67">
        <f t="shared" si="26"/>
        <v>263.05173275314439</v>
      </c>
      <c r="AK65" s="67">
        <f t="shared" si="26"/>
        <v>263.05173275314439</v>
      </c>
      <c r="AL65" s="67">
        <f t="shared" si="26"/>
        <v>263.05173275314439</v>
      </c>
      <c r="AM65" s="67">
        <f t="shared" si="31"/>
        <v>276.66294368273145</v>
      </c>
      <c r="AN65" s="67">
        <f t="shared" si="31"/>
        <v>290.97844597368186</v>
      </c>
      <c r="AO65" s="66">
        <f t="shared" si="31"/>
        <v>306.03468210890605</v>
      </c>
      <c r="AP65" s="67">
        <f t="shared" si="31"/>
        <v>321.86998023204166</v>
      </c>
      <c r="AQ65" s="67">
        <f t="shared" si="31"/>
        <v>338.52465171809354</v>
      </c>
      <c r="AR65" s="67">
        <f t="shared" si="31"/>
        <v>356.04109379271767</v>
      </c>
      <c r="AS65" s="65">
        <f t="shared" si="31"/>
        <v>374.46389746138362</v>
      </c>
      <c r="AT65" s="65">
        <f t="shared" si="31"/>
        <v>393.83996102316689</v>
      </c>
      <c r="AU65" s="65">
        <f t="shared" si="31"/>
        <v>414.21860945813938</v>
      </c>
    </row>
    <row r="66" spans="1:47" x14ac:dyDescent="0.2">
      <c r="A66" s="75" t="s">
        <v>63</v>
      </c>
      <c r="B66" s="75">
        <v>550</v>
      </c>
      <c r="C66" s="75">
        <v>500</v>
      </c>
      <c r="D66" s="72">
        <v>231.4755656008</v>
      </c>
      <c r="E66" s="72">
        <f t="shared" si="29"/>
        <v>243.45291589407719</v>
      </c>
      <c r="F66" s="72">
        <f t="shared" si="29"/>
        <v>256.05001592066003</v>
      </c>
      <c r="G66" s="72">
        <f t="shared" si="29"/>
        <v>269.2989336857857</v>
      </c>
      <c r="H66" s="72">
        <f t="shared" si="29"/>
        <v>283.23339650473963</v>
      </c>
      <c r="I66" s="72">
        <f t="shared" si="29"/>
        <v>297.88887686132472</v>
      </c>
      <c r="J66" s="71">
        <f t="shared" si="29"/>
        <v>313.30268270894578</v>
      </c>
      <c r="K66" s="72">
        <f t="shared" si="29"/>
        <v>329.51405244418646</v>
      </c>
      <c r="L66" s="72">
        <f t="shared" si="28"/>
        <v>329.51405244418646</v>
      </c>
      <c r="M66" s="72">
        <f t="shared" si="28"/>
        <v>329.51405244418646</v>
      </c>
      <c r="N66" s="72">
        <f t="shared" si="28"/>
        <v>329.51405244418646</v>
      </c>
      <c r="O66" s="72">
        <f t="shared" si="32"/>
        <v>346.56425479464872</v>
      </c>
      <c r="P66" s="72">
        <f t="shared" si="32"/>
        <v>364.49669387533646</v>
      </c>
      <c r="Q66" s="72">
        <f t="shared" si="32"/>
        <v>383.3570196810216</v>
      </c>
      <c r="R66" s="72">
        <f t="shared" si="32"/>
        <v>403.19324429586919</v>
      </c>
      <c r="S66" s="72">
        <f t="shared" si="32"/>
        <v>424.05586411615241</v>
      </c>
      <c r="T66" s="72">
        <f t="shared" si="32"/>
        <v>445.99798839719557</v>
      </c>
      <c r="U66" s="72">
        <f t="shared" si="32"/>
        <v>469.07547445178295</v>
      </c>
      <c r="V66" s="72">
        <f t="shared" si="32"/>
        <v>493.34706984420302</v>
      </c>
      <c r="W66" s="72">
        <f t="shared" si="32"/>
        <v>518.87456194190668</v>
      </c>
      <c r="X66" s="72">
        <f t="shared" si="25"/>
        <v>518.87456194190668</v>
      </c>
      <c r="Y66" s="72">
        <f t="shared" si="25"/>
        <v>518.87456194190668</v>
      </c>
      <c r="Z66" s="72">
        <f t="shared" si="25"/>
        <v>518.87456194190668</v>
      </c>
      <c r="AA66" s="72">
        <f t="shared" si="30"/>
        <v>545.7229352054884</v>
      </c>
      <c r="AB66" s="72">
        <f t="shared" si="30"/>
        <v>573.96053661739722</v>
      </c>
      <c r="AC66" s="71">
        <f t="shared" si="30"/>
        <v>603.65924967050478</v>
      </c>
      <c r="AD66" s="69">
        <f t="shared" si="30"/>
        <v>634.89467735944584</v>
      </c>
      <c r="AE66" s="72">
        <f t="shared" si="30"/>
        <v>667.74633464056762</v>
      </c>
      <c r="AF66" s="72">
        <f t="shared" si="30"/>
        <v>702.29785085042511</v>
      </c>
      <c r="AG66" s="72">
        <f t="shared" si="30"/>
        <v>738.63718259811355</v>
      </c>
      <c r="AH66" s="72">
        <f t="shared" si="30"/>
        <v>776.85683767338935</v>
      </c>
      <c r="AI66" s="72">
        <f t="shared" si="30"/>
        <v>817.05411054057618</v>
      </c>
      <c r="AJ66" s="72">
        <f t="shared" si="26"/>
        <v>817.05411054057618</v>
      </c>
      <c r="AK66" s="72">
        <f t="shared" si="26"/>
        <v>817.05411054057618</v>
      </c>
      <c r="AL66" s="72">
        <f t="shared" si="26"/>
        <v>817.05411054057618</v>
      </c>
      <c r="AM66" s="72">
        <f t="shared" si="31"/>
        <v>859.33133001774377</v>
      </c>
      <c r="AN66" s="72">
        <f t="shared" si="31"/>
        <v>903.79611977166815</v>
      </c>
      <c r="AO66" s="72">
        <f t="shared" si="31"/>
        <v>950.56167229170728</v>
      </c>
      <c r="AP66" s="72">
        <f t="shared" si="31"/>
        <v>999.7470370400365</v>
      </c>
      <c r="AQ66" s="72">
        <f t="shared" si="31"/>
        <v>1051.4774235117786</v>
      </c>
      <c r="AR66" s="72">
        <f t="shared" si="31"/>
        <v>1105.8845199765194</v>
      </c>
      <c r="AS66" s="70">
        <f t="shared" si="31"/>
        <v>1163.1068287126157</v>
      </c>
      <c r="AT66" s="70">
        <f t="shared" si="31"/>
        <v>1223.2900185876924</v>
      </c>
      <c r="AU66" s="70">
        <f t="shared" si="31"/>
        <v>1286.5872958828807</v>
      </c>
    </row>
    <row r="67" spans="1:47" x14ac:dyDescent="0.2">
      <c r="A67" s="75" t="s">
        <v>64</v>
      </c>
      <c r="B67" s="75">
        <v>560</v>
      </c>
      <c r="C67" s="75">
        <v>250</v>
      </c>
      <c r="D67" s="72">
        <v>117.48962753719999</v>
      </c>
      <c r="E67" s="72">
        <f t="shared" si="29"/>
        <v>123.56894921932768</v>
      </c>
      <c r="F67" s="72">
        <f t="shared" si="29"/>
        <v>129.96283613491042</v>
      </c>
      <c r="G67" s="72">
        <f t="shared" si="29"/>
        <v>136.68756498244727</v>
      </c>
      <c r="H67" s="72">
        <f t="shared" si="29"/>
        <v>143.76025467338977</v>
      </c>
      <c r="I67" s="71">
        <f t="shared" si="29"/>
        <v>151.19890991116739</v>
      </c>
      <c r="J67" s="69">
        <f t="shared" si="29"/>
        <v>159.02246702514321</v>
      </c>
      <c r="K67" s="72">
        <f t="shared" si="29"/>
        <v>167.25084217617766</v>
      </c>
      <c r="L67" s="72">
        <f t="shared" si="28"/>
        <v>167.25084217617766</v>
      </c>
      <c r="M67" s="72">
        <f t="shared" si="28"/>
        <v>167.25084217617766</v>
      </c>
      <c r="N67" s="72">
        <f t="shared" si="28"/>
        <v>167.25084217617766</v>
      </c>
      <c r="O67" s="72">
        <f t="shared" si="32"/>
        <v>175.90498205651576</v>
      </c>
      <c r="P67" s="72">
        <f t="shared" si="32"/>
        <v>185.00691721306279</v>
      </c>
      <c r="Q67" s="72">
        <f t="shared" si="32"/>
        <v>194.57981812979148</v>
      </c>
      <c r="R67" s="72">
        <f t="shared" si="32"/>
        <v>204.64805421204787</v>
      </c>
      <c r="S67" s="72">
        <f t="shared" si="32"/>
        <v>215.23725582291027</v>
      </c>
      <c r="T67" s="72">
        <f t="shared" si="32"/>
        <v>226.37437952952496</v>
      </c>
      <c r="U67" s="72">
        <f t="shared" si="32"/>
        <v>238.08777672551406</v>
      </c>
      <c r="V67" s="72">
        <f t="shared" si="32"/>
        <v>250.40726580414534</v>
      </c>
      <c r="W67" s="72">
        <f t="shared" si="32"/>
        <v>263.36420806599267</v>
      </c>
      <c r="X67" s="72">
        <f t="shared" si="25"/>
        <v>263.36420806599267</v>
      </c>
      <c r="Y67" s="72">
        <f t="shared" si="25"/>
        <v>263.36420806599267</v>
      </c>
      <c r="Z67" s="72">
        <f t="shared" si="25"/>
        <v>263.36420806599267</v>
      </c>
      <c r="AA67" s="72">
        <f t="shared" si="30"/>
        <v>276.99158755432268</v>
      </c>
      <c r="AB67" s="72">
        <f t="shared" si="30"/>
        <v>291.32409502144179</v>
      </c>
      <c r="AC67" s="71">
        <f t="shared" si="30"/>
        <v>306.39821623975376</v>
      </c>
      <c r="AD67" s="69">
        <f t="shared" si="30"/>
        <v>322.25232488233848</v>
      </c>
      <c r="AE67" s="72">
        <f t="shared" si="30"/>
        <v>338.92678020949461</v>
      </c>
      <c r="AF67" s="72">
        <f t="shared" si="30"/>
        <v>356.46402980992355</v>
      </c>
      <c r="AG67" s="72">
        <f t="shared" si="30"/>
        <v>374.90871765809919</v>
      </c>
      <c r="AH67" s="72">
        <f t="shared" si="30"/>
        <v>394.30779776290183</v>
      </c>
      <c r="AI67" s="72">
        <f t="shared" si="30"/>
        <v>414.71065369682708</v>
      </c>
      <c r="AJ67" s="72">
        <f t="shared" si="26"/>
        <v>414.71065369682708</v>
      </c>
      <c r="AK67" s="72">
        <f t="shared" si="26"/>
        <v>414.71065369682708</v>
      </c>
      <c r="AL67" s="72">
        <f t="shared" si="26"/>
        <v>414.71065369682708</v>
      </c>
      <c r="AM67" s="72">
        <f t="shared" si="31"/>
        <v>436.16922431005167</v>
      </c>
      <c r="AN67" s="72">
        <f t="shared" si="31"/>
        <v>458.73813594938207</v>
      </c>
      <c r="AO67" s="72">
        <f t="shared" si="31"/>
        <v>482.47484151867081</v>
      </c>
      <c r="AP67" s="72">
        <f t="shared" si="31"/>
        <v>507.43976673470212</v>
      </c>
      <c r="AQ67" s="72">
        <f t="shared" si="31"/>
        <v>533.69646395086568</v>
      </c>
      <c r="AR67" s="72">
        <f t="shared" si="31"/>
        <v>561.31177394020142</v>
      </c>
      <c r="AS67" s="70">
        <f t="shared" si="31"/>
        <v>590.35599604966183</v>
      </c>
      <c r="AT67" s="70">
        <f t="shared" si="31"/>
        <v>620.90306715874715</v>
      </c>
      <c r="AU67" s="70">
        <f t="shared" si="31"/>
        <v>653.03074989808169</v>
      </c>
    </row>
    <row r="68" spans="1:47" s="68" customFormat="1" x14ac:dyDescent="0.2">
      <c r="A68" s="68" t="s">
        <v>65</v>
      </c>
      <c r="B68" s="68">
        <v>570</v>
      </c>
      <c r="C68" s="68">
        <v>100</v>
      </c>
      <c r="D68" s="66">
        <v>56.678152707795</v>
      </c>
      <c r="E68" s="67">
        <f t="shared" si="29"/>
        <v>59.610877322572968</v>
      </c>
      <c r="F68" s="67">
        <f t="shared" si="29"/>
        <v>62.695351302057063</v>
      </c>
      <c r="G68" s="67">
        <f t="shared" si="29"/>
        <v>65.939426685805543</v>
      </c>
      <c r="H68" s="67">
        <f t="shared" si="29"/>
        <v>69.351361805194372</v>
      </c>
      <c r="I68" s="67">
        <f t="shared" si="29"/>
        <v>72.93984230636805</v>
      </c>
      <c r="J68" s="64">
        <f t="shared" si="29"/>
        <v>76.714003260990864</v>
      </c>
      <c r="K68" s="67">
        <f t="shared" si="29"/>
        <v>80.683452421085377</v>
      </c>
      <c r="L68" s="67">
        <f t="shared" si="28"/>
        <v>80.683452421085377</v>
      </c>
      <c r="M68" s="67">
        <f t="shared" si="28"/>
        <v>80.683452421085377</v>
      </c>
      <c r="N68" s="67">
        <f t="shared" si="28"/>
        <v>80.683452421085377</v>
      </c>
      <c r="O68" s="67">
        <f t="shared" si="32"/>
        <v>84.858294677157019</v>
      </c>
      <c r="P68" s="67">
        <f t="shared" si="32"/>
        <v>89.249157781867098</v>
      </c>
      <c r="Q68" s="67">
        <f t="shared" si="32"/>
        <v>93.867219404737995</v>
      </c>
      <c r="R68" s="67">
        <f t="shared" si="32"/>
        <v>98.724235586762902</v>
      </c>
      <c r="S68" s="67">
        <f t="shared" si="32"/>
        <v>103.83257066735594</v>
      </c>
      <c r="T68" s="67">
        <f t="shared" si="32"/>
        <v>109.20522875982668</v>
      </c>
      <c r="U68" s="67">
        <f t="shared" si="32"/>
        <v>114.85588685550516</v>
      </c>
      <c r="V68" s="67">
        <f t="shared" si="32"/>
        <v>120.7989296407893</v>
      </c>
      <c r="W68" s="67">
        <f t="shared" si="32"/>
        <v>127.04948611574744</v>
      </c>
      <c r="X68" s="67">
        <f t="shared" ref="X68:Z83" si="33">W68</f>
        <v>127.04948611574744</v>
      </c>
      <c r="Y68" s="67">
        <f t="shared" si="33"/>
        <v>127.04948611574744</v>
      </c>
      <c r="Z68" s="67">
        <f t="shared" si="33"/>
        <v>127.04948611574744</v>
      </c>
      <c r="AA68" s="67">
        <f t="shared" si="30"/>
        <v>133.62346810749469</v>
      </c>
      <c r="AB68" s="67">
        <f t="shared" si="30"/>
        <v>140.53761077638504</v>
      </c>
      <c r="AC68" s="67">
        <f t="shared" si="30"/>
        <v>147.80951521813486</v>
      </c>
      <c r="AD68" s="66">
        <f t="shared" si="30"/>
        <v>155.45769327032824</v>
      </c>
      <c r="AE68" s="67">
        <f t="shared" si="30"/>
        <v>163.5016146373666</v>
      </c>
      <c r="AF68" s="67">
        <f t="shared" si="30"/>
        <v>171.96175645382704</v>
      </c>
      <c r="AG68" s="67">
        <f t="shared" si="30"/>
        <v>180.85965541240114</v>
      </c>
      <c r="AH68" s="67">
        <f t="shared" si="30"/>
        <v>190.21796258911445</v>
      </c>
      <c r="AI68" s="67">
        <f t="shared" si="30"/>
        <v>200.06050110539337</v>
      </c>
      <c r="AJ68" s="67">
        <f t="shared" ref="AJ68:AL83" si="34">AI68</f>
        <v>200.06050110539337</v>
      </c>
      <c r="AK68" s="67">
        <f t="shared" si="34"/>
        <v>200.06050110539337</v>
      </c>
      <c r="AL68" s="67">
        <f t="shared" si="34"/>
        <v>200.06050110539337</v>
      </c>
      <c r="AM68" s="67">
        <f t="shared" si="31"/>
        <v>210.41232677376786</v>
      </c>
      <c r="AN68" s="67">
        <f t="shared" si="31"/>
        <v>221.29979188159356</v>
      </c>
      <c r="AO68" s="67">
        <f t="shared" si="31"/>
        <v>232.75061227516528</v>
      </c>
      <c r="AP68" s="67">
        <f t="shared" si="31"/>
        <v>244.79393791499587</v>
      </c>
      <c r="AQ68" s="67">
        <f t="shared" si="31"/>
        <v>257.46042708187025</v>
      </c>
      <c r="AR68" s="67">
        <f t="shared" si="31"/>
        <v>270.78232442257882</v>
      </c>
      <c r="AS68" s="65">
        <f t="shared" si="31"/>
        <v>284.79354303400817</v>
      </c>
      <c r="AT68" s="65">
        <f t="shared" si="31"/>
        <v>299.52975079454791</v>
      </c>
      <c r="AU68" s="65">
        <f t="shared" si="31"/>
        <v>315.02846116258479</v>
      </c>
    </row>
    <row r="69" spans="1:47" x14ac:dyDescent="0.2">
      <c r="A69" s="75" t="s">
        <v>66</v>
      </c>
      <c r="B69" s="75">
        <v>580</v>
      </c>
      <c r="C69" s="75">
        <v>100</v>
      </c>
      <c r="D69" s="71">
        <v>58.612600495949998</v>
      </c>
      <c r="E69" s="72">
        <f t="shared" si="29"/>
        <v>61.645420162759272</v>
      </c>
      <c r="F69" s="72">
        <f t="shared" si="29"/>
        <v>64.835168460162592</v>
      </c>
      <c r="G69" s="72">
        <f t="shared" si="29"/>
        <v>68.189965420936588</v>
      </c>
      <c r="H69" s="72">
        <f t="shared" si="29"/>
        <v>71.718351236576197</v>
      </c>
      <c r="I69" s="72">
        <f t="shared" si="29"/>
        <v>75.42930799776704</v>
      </c>
      <c r="J69" s="69">
        <f t="shared" si="29"/>
        <v>79.332282559785469</v>
      </c>
      <c r="K69" s="72">
        <f t="shared" si="29"/>
        <v>83.437210591033846</v>
      </c>
      <c r="L69" s="72">
        <f t="shared" ref="L69:N84" si="35">K69</f>
        <v>83.437210591033846</v>
      </c>
      <c r="M69" s="72">
        <f t="shared" si="35"/>
        <v>83.437210591033846</v>
      </c>
      <c r="N69" s="72">
        <f t="shared" si="35"/>
        <v>83.437210591033846</v>
      </c>
      <c r="O69" s="72">
        <f t="shared" si="32"/>
        <v>87.754541865930605</v>
      </c>
      <c r="P69" s="72">
        <f t="shared" si="32"/>
        <v>92.295266866542406</v>
      </c>
      <c r="Q69" s="72">
        <f t="shared" si="32"/>
        <v>97.070944760677165</v>
      </c>
      <c r="R69" s="72">
        <f t="shared" si="32"/>
        <v>102.09373282766083</v>
      </c>
      <c r="S69" s="72">
        <f t="shared" si="32"/>
        <v>107.37641740670618</v>
      </c>
      <c r="T69" s="72">
        <f t="shared" si="32"/>
        <v>112.93244644665779</v>
      </c>
      <c r="U69" s="72">
        <f t="shared" si="32"/>
        <v>118.77596373997385</v>
      </c>
      <c r="V69" s="72">
        <f t="shared" si="32"/>
        <v>124.92184492809326</v>
      </c>
      <c r="W69" s="72">
        <f t="shared" si="32"/>
        <v>131.38573536984561</v>
      </c>
      <c r="X69" s="72">
        <f t="shared" si="33"/>
        <v>131.38573536984561</v>
      </c>
      <c r="Y69" s="72">
        <f t="shared" si="33"/>
        <v>131.38573536984561</v>
      </c>
      <c r="Z69" s="72">
        <f t="shared" si="33"/>
        <v>131.38573536984561</v>
      </c>
      <c r="AA69" s="72">
        <f t="shared" si="30"/>
        <v>138.18408996930413</v>
      </c>
      <c r="AB69" s="72">
        <f t="shared" si="30"/>
        <v>145.33421506447041</v>
      </c>
      <c r="AC69" s="71">
        <f t="shared" si="30"/>
        <v>152.85431248342508</v>
      </c>
      <c r="AD69" s="69">
        <f t="shared" si="30"/>
        <v>160.76352588009689</v>
      </c>
      <c r="AE69" s="72">
        <f t="shared" si="30"/>
        <v>169.08198946760567</v>
      </c>
      <c r="AF69" s="72">
        <f t="shared" si="30"/>
        <v>177.83087927323757</v>
      </c>
      <c r="AG69" s="72">
        <f t="shared" si="30"/>
        <v>187.03246704553112</v>
      </c>
      <c r="AH69" s="72">
        <f t="shared" si="30"/>
        <v>196.7101769507031</v>
      </c>
      <c r="AI69" s="72">
        <f t="shared" si="30"/>
        <v>206.8886452027447</v>
      </c>
      <c r="AJ69" s="72">
        <f t="shared" si="34"/>
        <v>206.8886452027447</v>
      </c>
      <c r="AK69" s="72">
        <f t="shared" si="34"/>
        <v>206.8886452027447</v>
      </c>
      <c r="AL69" s="72">
        <f t="shared" si="34"/>
        <v>206.8886452027447</v>
      </c>
      <c r="AM69" s="72">
        <f t="shared" si="31"/>
        <v>217.59378277898594</v>
      </c>
      <c r="AN69" s="72">
        <f t="shared" si="31"/>
        <v>228.85284138078151</v>
      </c>
      <c r="AO69" s="72">
        <f t="shared" si="31"/>
        <v>240.69448280723171</v>
      </c>
      <c r="AP69" s="72">
        <f t="shared" si="31"/>
        <v>253.14885191854077</v>
      </c>
      <c r="AQ69" s="72">
        <f t="shared" si="31"/>
        <v>266.24765337475304</v>
      </c>
      <c r="AR69" s="72">
        <f t="shared" si="31"/>
        <v>280.02423234521802</v>
      </c>
      <c r="AS69" s="70">
        <f t="shared" si="31"/>
        <v>294.51365939424358</v>
      </c>
      <c r="AT69" s="70">
        <f t="shared" si="31"/>
        <v>309.75281975902806</v>
      </c>
      <c r="AU69" s="70">
        <f t="shared" si="31"/>
        <v>325.78050724714285</v>
      </c>
    </row>
    <row r="70" spans="1:47" x14ac:dyDescent="0.2">
      <c r="A70" s="75" t="s">
        <v>67</v>
      </c>
      <c r="B70" s="75">
        <v>590</v>
      </c>
      <c r="C70" s="75">
        <v>250</v>
      </c>
      <c r="D70" s="72">
        <v>107.60403448271001</v>
      </c>
      <c r="E70" s="72">
        <f t="shared" si="29"/>
        <v>113.17184122129237</v>
      </c>
      <c r="F70" s="72">
        <f t="shared" si="29"/>
        <v>119.02774563230153</v>
      </c>
      <c r="G70" s="72">
        <f t="shared" si="29"/>
        <v>125.18665489063685</v>
      </c>
      <c r="H70" s="72">
        <f t="shared" si="29"/>
        <v>131.66424752023912</v>
      </c>
      <c r="I70" s="72">
        <f t="shared" si="29"/>
        <v>138.47701330637099</v>
      </c>
      <c r="J70" s="69">
        <f t="shared" si="29"/>
        <v>145.64229527309743</v>
      </c>
      <c r="K70" s="71">
        <f t="shared" si="29"/>
        <v>153.17833383282681</v>
      </c>
      <c r="L70" s="72">
        <f t="shared" si="35"/>
        <v>153.17833383282681</v>
      </c>
      <c r="M70" s="72">
        <f t="shared" si="35"/>
        <v>153.17833383282681</v>
      </c>
      <c r="N70" s="72">
        <f t="shared" si="35"/>
        <v>153.17833383282681</v>
      </c>
      <c r="O70" s="72">
        <f t="shared" si="32"/>
        <v>161.10431322030294</v>
      </c>
      <c r="P70" s="72">
        <f t="shared" si="32"/>
        <v>169.44041032925304</v>
      </c>
      <c r="Q70" s="72">
        <f t="shared" si="32"/>
        <v>178.20784607601368</v>
      </c>
      <c r="R70" s="72">
        <f t="shared" si="32"/>
        <v>187.42893942088924</v>
      </c>
      <c r="S70" s="72">
        <f t="shared" si="32"/>
        <v>197.12716418476325</v>
      </c>
      <c r="T70" s="72">
        <f t="shared" si="32"/>
        <v>207.32720880559867</v>
      </c>
      <c r="U70" s="72">
        <f t="shared" si="32"/>
        <v>218.05503918694714</v>
      </c>
      <c r="V70" s="72">
        <f t="shared" si="32"/>
        <v>229.33796479845853</v>
      </c>
      <c r="W70" s="72">
        <f t="shared" si="32"/>
        <v>241.20470819666073</v>
      </c>
      <c r="X70" s="72">
        <f t="shared" si="33"/>
        <v>241.20470819666073</v>
      </c>
      <c r="Y70" s="72">
        <f t="shared" si="33"/>
        <v>241.20470819666073</v>
      </c>
      <c r="Z70" s="72">
        <f t="shared" si="33"/>
        <v>241.20470819666073</v>
      </c>
      <c r="AA70" s="72">
        <f t="shared" si="30"/>
        <v>253.68547814298603</v>
      </c>
      <c r="AB70" s="72">
        <f t="shared" si="30"/>
        <v>266.81204650517844</v>
      </c>
      <c r="AC70" s="72">
        <f t="shared" si="30"/>
        <v>280.61782913784714</v>
      </c>
      <c r="AD70" s="69">
        <f t="shared" si="30"/>
        <v>295.13797094806068</v>
      </c>
      <c r="AE70" s="71">
        <f t="shared" si="30"/>
        <v>310.40943536253093</v>
      </c>
      <c r="AF70" s="72">
        <f t="shared" si="30"/>
        <v>326.47109842413994</v>
      </c>
      <c r="AG70" s="72">
        <f t="shared" si="30"/>
        <v>343.36384775734814</v>
      </c>
      <c r="AH70" s="72">
        <f t="shared" si="30"/>
        <v>361.13068665441682</v>
      </c>
      <c r="AI70" s="72">
        <f t="shared" si="30"/>
        <v>379.81684354741344</v>
      </c>
      <c r="AJ70" s="72">
        <f t="shared" si="34"/>
        <v>379.81684354741344</v>
      </c>
      <c r="AK70" s="72">
        <f t="shared" si="34"/>
        <v>379.81684354741344</v>
      </c>
      <c r="AL70" s="72">
        <f t="shared" si="34"/>
        <v>379.81684354741344</v>
      </c>
      <c r="AM70" s="72">
        <f t="shared" si="31"/>
        <v>399.46988714467903</v>
      </c>
      <c r="AN70" s="72">
        <f t="shared" si="31"/>
        <v>420.13984752485663</v>
      </c>
      <c r="AO70" s="72">
        <f t="shared" si="31"/>
        <v>441.87934349674549</v>
      </c>
      <c r="AP70" s="72">
        <f t="shared" si="31"/>
        <v>464.7437165491969</v>
      </c>
      <c r="AQ70" s="72">
        <f t="shared" si="31"/>
        <v>488.79117173204332</v>
      </c>
      <c r="AR70" s="72">
        <f t="shared" si="31"/>
        <v>514.08292582669606</v>
      </c>
      <c r="AS70" s="70">
        <f t="shared" si="31"/>
        <v>540.68336318360514</v>
      </c>
      <c r="AT70" s="70">
        <f t="shared" si="31"/>
        <v>568.66019962329062</v>
      </c>
      <c r="AU70" s="70">
        <f t="shared" si="31"/>
        <v>598.08465481818291</v>
      </c>
    </row>
    <row r="71" spans="1:47" s="68" customFormat="1" x14ac:dyDescent="0.2">
      <c r="A71" s="68" t="s">
        <v>68</v>
      </c>
      <c r="B71" s="68">
        <v>610</v>
      </c>
      <c r="C71" s="68">
        <v>250</v>
      </c>
      <c r="D71" s="67">
        <v>92.549168320635005</v>
      </c>
      <c r="E71" s="67">
        <f t="shared" si="29"/>
        <v>97.337983958478247</v>
      </c>
      <c r="F71" s="67">
        <f t="shared" si="29"/>
        <v>102.37458956169212</v>
      </c>
      <c r="G71" s="67">
        <f t="shared" si="29"/>
        <v>107.67180664431723</v>
      </c>
      <c r="H71" s="67">
        <f t="shared" si="29"/>
        <v>113.24312015009376</v>
      </c>
      <c r="I71" s="67">
        <f t="shared" si="29"/>
        <v>119.10271278062004</v>
      </c>
      <c r="J71" s="64">
        <f t="shared" si="29"/>
        <v>125.26550109976927</v>
      </c>
      <c r="K71" s="67">
        <f t="shared" si="29"/>
        <v>131.74717350627424</v>
      </c>
      <c r="L71" s="67">
        <f t="shared" si="35"/>
        <v>131.74717350627424</v>
      </c>
      <c r="M71" s="67">
        <f t="shared" si="35"/>
        <v>131.74717350627424</v>
      </c>
      <c r="N71" s="67">
        <f t="shared" si="35"/>
        <v>131.74717350627424</v>
      </c>
      <c r="O71" s="67">
        <f t="shared" si="32"/>
        <v>138.56423017114565</v>
      </c>
      <c r="P71" s="67">
        <f t="shared" si="32"/>
        <v>145.73402504159122</v>
      </c>
      <c r="Q71" s="66">
        <f t="shared" si="32"/>
        <v>153.27481001836347</v>
      </c>
      <c r="R71" s="67">
        <f t="shared" si="32"/>
        <v>161.20578141899716</v>
      </c>
      <c r="S71" s="67">
        <f t="shared" si="32"/>
        <v>169.54712884521609</v>
      </c>
      <c r="T71" s="67">
        <f t="shared" si="32"/>
        <v>178.32008657890933</v>
      </c>
      <c r="U71" s="67">
        <f t="shared" si="32"/>
        <v>187.54698763751389</v>
      </c>
      <c r="V71" s="67">
        <f t="shared" si="32"/>
        <v>197.25132062641089</v>
      </c>
      <c r="W71" s="67">
        <f t="shared" si="32"/>
        <v>207.45778953306205</v>
      </c>
      <c r="X71" s="67">
        <f t="shared" si="33"/>
        <v>207.45778953306205</v>
      </c>
      <c r="Y71" s="67">
        <f t="shared" si="33"/>
        <v>207.45778953306205</v>
      </c>
      <c r="Z71" s="67">
        <f t="shared" si="33"/>
        <v>207.45778953306205</v>
      </c>
      <c r="AA71" s="67">
        <f t="shared" si="30"/>
        <v>218.19237661510297</v>
      </c>
      <c r="AB71" s="67">
        <f t="shared" si="30"/>
        <v>229.48240854248459</v>
      </c>
      <c r="AC71" s="67">
        <f t="shared" si="30"/>
        <v>241.35662596203926</v>
      </c>
      <c r="AD71" s="64">
        <f t="shared" si="30"/>
        <v>253.84525666155892</v>
      </c>
      <c r="AE71" s="67">
        <f t="shared" si="30"/>
        <v>266.98009251963725</v>
      </c>
      <c r="AF71" s="67">
        <f t="shared" si="30"/>
        <v>280.79457043716394</v>
      </c>
      <c r="AG71" s="67">
        <f t="shared" si="30"/>
        <v>295.32385745649583</v>
      </c>
      <c r="AH71" s="66">
        <f t="shared" si="30"/>
        <v>310.60494028498982</v>
      </c>
      <c r="AI71" s="67">
        <f t="shared" si="30"/>
        <v>326.67671945079439</v>
      </c>
      <c r="AJ71" s="67">
        <f t="shared" si="34"/>
        <v>326.67671945079439</v>
      </c>
      <c r="AK71" s="67">
        <f t="shared" si="34"/>
        <v>326.67671945079439</v>
      </c>
      <c r="AL71" s="67">
        <f t="shared" si="34"/>
        <v>326.67671945079439</v>
      </c>
      <c r="AM71" s="67">
        <f t="shared" si="31"/>
        <v>343.58010833058933</v>
      </c>
      <c r="AN71" s="67">
        <f t="shared" si="31"/>
        <v>361.35813730136454</v>
      </c>
      <c r="AO71" s="67">
        <f t="shared" si="31"/>
        <v>380.05606328137407</v>
      </c>
      <c r="AP71" s="67">
        <f t="shared" si="31"/>
        <v>399.72148493911993</v>
      </c>
      <c r="AQ71" s="67">
        <f t="shared" si="31"/>
        <v>420.40446386364891</v>
      </c>
      <c r="AR71" s="67">
        <f t="shared" si="31"/>
        <v>442.15765200462181</v>
      </c>
      <c r="AS71" s="65">
        <f t="shared" si="31"/>
        <v>465.03642570657496</v>
      </c>
      <c r="AT71" s="65">
        <f t="shared" si="31"/>
        <v>489.09902667858</v>
      </c>
      <c r="AU71" s="65">
        <f t="shared" si="31"/>
        <v>514.40671025816403</v>
      </c>
    </row>
    <row r="72" spans="1:47" x14ac:dyDescent="0.2">
      <c r="A72" s="75" t="s">
        <v>69</v>
      </c>
      <c r="B72" s="75">
        <v>620</v>
      </c>
      <c r="C72" s="75">
        <v>250</v>
      </c>
      <c r="D72" s="72">
        <v>76.269732323175006</v>
      </c>
      <c r="E72" s="72">
        <f t="shared" si="29"/>
        <v>80.216193360814643</v>
      </c>
      <c r="F72" s="72">
        <f t="shared" si="29"/>
        <v>84.366858009076822</v>
      </c>
      <c r="G72" s="72">
        <f t="shared" si="29"/>
        <v>88.732292472516363</v>
      </c>
      <c r="H72" s="72">
        <f t="shared" si="29"/>
        <v>93.32360968783621</v>
      </c>
      <c r="I72" s="72">
        <f t="shared" si="29"/>
        <v>98.152497613709059</v>
      </c>
      <c r="J72" s="69">
        <f t="shared" si="29"/>
        <v>103.23124898441263</v>
      </c>
      <c r="K72" s="72">
        <f t="shared" si="29"/>
        <v>108.57279260302148</v>
      </c>
      <c r="L72" s="72">
        <f t="shared" si="35"/>
        <v>108.57279260302148</v>
      </c>
      <c r="M72" s="72">
        <f t="shared" si="35"/>
        <v>108.57279260302148</v>
      </c>
      <c r="N72" s="72">
        <f t="shared" si="35"/>
        <v>108.57279260302148</v>
      </c>
      <c r="O72" s="72">
        <f t="shared" si="32"/>
        <v>114.19072625381727</v>
      </c>
      <c r="P72" s="72">
        <f t="shared" si="32"/>
        <v>120.09935131770163</v>
      </c>
      <c r="Q72" s="72">
        <f t="shared" si="32"/>
        <v>126.31370917873068</v>
      </c>
      <c r="R72" s="72">
        <f t="shared" si="32"/>
        <v>132.84961951445024</v>
      </c>
      <c r="S72" s="72">
        <f t="shared" si="32"/>
        <v>139.72372056750612</v>
      </c>
      <c r="T72" s="72">
        <f t="shared" si="32"/>
        <v>146.95351150104739</v>
      </c>
      <c r="U72" s="72">
        <f t="shared" si="32"/>
        <v>154.5573969457455</v>
      </c>
      <c r="V72" s="72">
        <f t="shared" si="32"/>
        <v>162.55473385183097</v>
      </c>
      <c r="W72" s="72">
        <f t="shared" si="32"/>
        <v>170.96588076541732</v>
      </c>
      <c r="X72" s="72">
        <f t="shared" si="33"/>
        <v>170.96588076541732</v>
      </c>
      <c r="Y72" s="72">
        <f t="shared" si="33"/>
        <v>170.96588076541732</v>
      </c>
      <c r="Z72" s="72">
        <f t="shared" si="33"/>
        <v>170.96588076541732</v>
      </c>
      <c r="AA72" s="72">
        <f t="shared" si="30"/>
        <v>179.81224965455328</v>
      </c>
      <c r="AB72" s="72">
        <f t="shared" si="30"/>
        <v>189.11636041693501</v>
      </c>
      <c r="AC72" s="72">
        <f t="shared" si="30"/>
        <v>198.90189820803681</v>
      </c>
      <c r="AD72" s="69">
        <f t="shared" si="30"/>
        <v>209.19377373559871</v>
      </c>
      <c r="AE72" s="72">
        <f t="shared" si="30"/>
        <v>220.01818667396017</v>
      </c>
      <c r="AF72" s="72">
        <f t="shared" si="30"/>
        <v>231.40269235967202</v>
      </c>
      <c r="AG72" s="72">
        <f t="shared" si="30"/>
        <v>243.37627193817104</v>
      </c>
      <c r="AH72" s="72">
        <f t="shared" si="30"/>
        <v>255.96940614008739</v>
      </c>
      <c r="AI72" s="72">
        <f t="shared" si="30"/>
        <v>269.21415287499445</v>
      </c>
      <c r="AJ72" s="72">
        <f t="shared" si="34"/>
        <v>269.21415287499445</v>
      </c>
      <c r="AK72" s="72">
        <f t="shared" si="34"/>
        <v>269.21415287499445</v>
      </c>
      <c r="AL72" s="72">
        <f t="shared" si="34"/>
        <v>269.21415287499445</v>
      </c>
      <c r="AM72" s="72">
        <f t="shared" si="31"/>
        <v>283.14422884012924</v>
      </c>
      <c r="AN72" s="72">
        <f t="shared" si="31"/>
        <v>297.79509535183138</v>
      </c>
      <c r="AO72" s="71">
        <f t="shared" si="31"/>
        <v>313.20404861819912</v>
      </c>
      <c r="AP72" s="72">
        <f t="shared" si="31"/>
        <v>329.41031468276657</v>
      </c>
      <c r="AQ72" s="72">
        <f t="shared" si="31"/>
        <v>346.45514928089631</v>
      </c>
      <c r="AR72" s="72">
        <f t="shared" si="31"/>
        <v>364.38194286308942</v>
      </c>
      <c r="AS72" s="70">
        <f t="shared" si="31"/>
        <v>383.23633105256602</v>
      </c>
      <c r="AT72" s="70">
        <f t="shared" si="31"/>
        <v>403.06631081830534</v>
      </c>
      <c r="AU72" s="70">
        <f t="shared" si="31"/>
        <v>423.9223626592825</v>
      </c>
    </row>
    <row r="73" spans="1:47" x14ac:dyDescent="0.2">
      <c r="A73" s="75" t="s">
        <v>70</v>
      </c>
      <c r="B73" s="75">
        <v>630</v>
      </c>
      <c r="C73" s="75">
        <v>500</v>
      </c>
      <c r="D73" s="72">
        <v>204.05653765279999</v>
      </c>
      <c r="E73" s="72">
        <f t="shared" si="29"/>
        <v>214.61513214097974</v>
      </c>
      <c r="F73" s="72">
        <f t="shared" si="29"/>
        <v>225.72006500600438</v>
      </c>
      <c r="G73" s="72">
        <f t="shared" si="29"/>
        <v>237.39960569437528</v>
      </c>
      <c r="H73" s="72">
        <f t="shared" si="29"/>
        <v>249.68348641201069</v>
      </c>
      <c r="I73" s="72">
        <f t="shared" si="29"/>
        <v>262.60297781250188</v>
      </c>
      <c r="J73" s="69">
        <f t="shared" si="29"/>
        <v>276.19096860174295</v>
      </c>
      <c r="K73" s="72">
        <f t="shared" si="29"/>
        <v>290.4820492615807</v>
      </c>
      <c r="L73" s="72">
        <f t="shared" si="35"/>
        <v>290.4820492615807</v>
      </c>
      <c r="M73" s="72">
        <f t="shared" si="35"/>
        <v>290.4820492615807</v>
      </c>
      <c r="N73" s="72">
        <f t="shared" si="35"/>
        <v>290.4820492615807</v>
      </c>
      <c r="O73" s="71">
        <f t="shared" si="32"/>
        <v>305.51260010561731</v>
      </c>
      <c r="P73" s="72">
        <f t="shared" si="32"/>
        <v>321.3208838913261</v>
      </c>
      <c r="Q73" s="72">
        <f t="shared" si="32"/>
        <v>337.94714322424016</v>
      </c>
      <c r="R73" s="72">
        <f t="shared" si="32"/>
        <v>355.43370300217231</v>
      </c>
      <c r="S73" s="72">
        <f t="shared" si="32"/>
        <v>373.82507816025492</v>
      </c>
      <c r="T73" s="72">
        <f t="shared" si="32"/>
        <v>393.16808699108259</v>
      </c>
      <c r="U73" s="72">
        <f t="shared" si="32"/>
        <v>413.51197032843299</v>
      </c>
      <c r="V73" s="72">
        <f t="shared" si="32"/>
        <v>434.90851689796767</v>
      </c>
      <c r="W73" s="72">
        <f t="shared" si="32"/>
        <v>457.41219515401349</v>
      </c>
      <c r="X73" s="72">
        <f t="shared" si="33"/>
        <v>457.41219515401349</v>
      </c>
      <c r="Y73" s="72">
        <f t="shared" si="33"/>
        <v>457.41219515401349</v>
      </c>
      <c r="Z73" s="72">
        <f t="shared" si="33"/>
        <v>457.41219515401349</v>
      </c>
      <c r="AA73" s="72">
        <f t="shared" si="30"/>
        <v>481.08029193803776</v>
      </c>
      <c r="AB73" s="72">
        <f t="shared" si="30"/>
        <v>505.9730583117946</v>
      </c>
      <c r="AC73" s="72">
        <f t="shared" si="30"/>
        <v>532.15386293638517</v>
      </c>
      <c r="AD73" s="69">
        <f t="shared" si="30"/>
        <v>559.68935338768347</v>
      </c>
      <c r="AE73" s="72">
        <f t="shared" si="30"/>
        <v>588.64962581878331</v>
      </c>
      <c r="AF73" s="71">
        <f t="shared" si="30"/>
        <v>619.10840340136951</v>
      </c>
      <c r="AG73" s="72">
        <f t="shared" si="30"/>
        <v>651.14322400026617</v>
      </c>
      <c r="AH73" s="72">
        <f t="shared" si="30"/>
        <v>684.83563755891828</v>
      </c>
      <c r="AI73" s="72">
        <f t="shared" si="30"/>
        <v>720.27141369828394</v>
      </c>
      <c r="AJ73" s="72">
        <f t="shared" si="34"/>
        <v>720.27141369828394</v>
      </c>
      <c r="AK73" s="72">
        <f t="shared" si="34"/>
        <v>720.27141369828394</v>
      </c>
      <c r="AL73" s="72">
        <f t="shared" si="34"/>
        <v>720.27141369828394</v>
      </c>
      <c r="AM73" s="72">
        <f t="shared" si="31"/>
        <v>757.54076005761522</v>
      </c>
      <c r="AN73" s="72">
        <f t="shared" si="31"/>
        <v>796.7385519329498</v>
      </c>
      <c r="AO73" s="72">
        <f t="shared" si="31"/>
        <v>837.96457379789604</v>
      </c>
      <c r="AP73" s="72">
        <f t="shared" si="31"/>
        <v>881.32377332154306</v>
      </c>
      <c r="AQ73" s="72">
        <f t="shared" si="31"/>
        <v>926.92652853014067</v>
      </c>
      <c r="AR73" s="72">
        <f t="shared" si="31"/>
        <v>974.88892879265256</v>
      </c>
      <c r="AS73" s="70">
        <f t="shared" si="31"/>
        <v>1025.3330703454792</v>
      </c>
      <c r="AT73" s="70">
        <f t="shared" si="31"/>
        <v>1078.3873671086569</v>
      </c>
      <c r="AU73" s="70">
        <f t="shared" si="31"/>
        <v>1134.1868775847668</v>
      </c>
    </row>
    <row r="74" spans="1:47" s="68" customFormat="1" x14ac:dyDescent="0.2">
      <c r="A74" s="68" t="s">
        <v>71</v>
      </c>
      <c r="B74" s="68">
        <v>491</v>
      </c>
      <c r="C74" s="68">
        <v>500</v>
      </c>
      <c r="D74" s="66">
        <v>300</v>
      </c>
      <c r="E74" s="67">
        <f t="shared" si="29"/>
        <v>315.52304269635079</v>
      </c>
      <c r="F74" s="67">
        <f t="shared" si="29"/>
        <v>331.84930157454397</v>
      </c>
      <c r="G74" s="67">
        <f t="shared" si="29"/>
        <v>349.02033783153007</v>
      </c>
      <c r="H74" s="67">
        <f t="shared" si="29"/>
        <v>367.07986318504209</v>
      </c>
      <c r="I74" s="67">
        <f t="shared" si="29"/>
        <v>386.07385114901541</v>
      </c>
      <c r="J74" s="64">
        <f t="shared" si="29"/>
        <v>406.05065406678455</v>
      </c>
      <c r="K74" s="67">
        <f t="shared" si="29"/>
        <v>427.06112619998407</v>
      </c>
      <c r="L74" s="67">
        <f t="shared" si="35"/>
        <v>427.06112619998407</v>
      </c>
      <c r="M74" s="67">
        <f t="shared" si="35"/>
        <v>427.06112619998407</v>
      </c>
      <c r="N74" s="67">
        <f t="shared" si="35"/>
        <v>427.06112619998407</v>
      </c>
      <c r="O74" s="67">
        <f t="shared" si="32"/>
        <v>449.15875318649739</v>
      </c>
      <c r="P74" s="67">
        <f t="shared" si="32"/>
        <v>472.39978819700963</v>
      </c>
      <c r="Q74" s="67">
        <f t="shared" si="32"/>
        <v>496.84339513677378</v>
      </c>
      <c r="R74" s="67">
        <f t="shared" si="32"/>
        <v>522.55179925713378</v>
      </c>
      <c r="S74" s="67">
        <f t="shared" si="32"/>
        <v>549.59044556021183</v>
      </c>
      <c r="T74" s="67">
        <f t="shared" si="32"/>
        <v>578.0281654000039</v>
      </c>
      <c r="U74" s="66">
        <f t="shared" si="32"/>
        <v>607.93735170399577</v>
      </c>
      <c r="V74" s="67">
        <f t="shared" si="32"/>
        <v>639.3941432613542</v>
      </c>
      <c r="W74" s="67">
        <f t="shared" si="32"/>
        <v>672.47861854682958</v>
      </c>
      <c r="X74" s="67">
        <f t="shared" si="33"/>
        <v>672.47861854682958</v>
      </c>
      <c r="Y74" s="67">
        <f t="shared" si="33"/>
        <v>672.47861854682958</v>
      </c>
      <c r="Z74" s="67">
        <f t="shared" si="33"/>
        <v>672.47861854682958</v>
      </c>
      <c r="AA74" s="67">
        <f t="shared" si="30"/>
        <v>707.27499957378097</v>
      </c>
      <c r="AB74" s="67">
        <f t="shared" si="30"/>
        <v>743.87186629526525</v>
      </c>
      <c r="AC74" s="67">
        <f t="shared" si="30"/>
        <v>782.36238209898363</v>
      </c>
      <c r="AD74" s="64">
        <f t="shared" si="30"/>
        <v>822.84453097012101</v>
      </c>
      <c r="AE74" s="67">
        <f t="shared" si="30"/>
        <v>865.42136692581403</v>
      </c>
      <c r="AF74" s="67">
        <f t="shared" si="30"/>
        <v>910.20127635622623</v>
      </c>
      <c r="AG74" s="67">
        <f t="shared" si="30"/>
        <v>957.29825394006173</v>
      </c>
      <c r="AH74" s="67">
        <f t="shared" si="30"/>
        <v>1006.8321928369071</v>
      </c>
      <c r="AI74" s="67">
        <f t="shared" si="30"/>
        <v>1058.929189895133</v>
      </c>
      <c r="AJ74" s="67">
        <f t="shared" si="34"/>
        <v>1058.929189895133</v>
      </c>
      <c r="AK74" s="67">
        <f t="shared" si="34"/>
        <v>1058.929189895133</v>
      </c>
      <c r="AL74" s="67">
        <f t="shared" si="34"/>
        <v>1058.929189895133</v>
      </c>
      <c r="AM74" s="67">
        <f t="shared" si="31"/>
        <v>1113.721866652314</v>
      </c>
      <c r="AN74" s="67">
        <f t="shared" si="31"/>
        <v>1171.3497069453251</v>
      </c>
      <c r="AO74" s="67">
        <f t="shared" si="31"/>
        <v>1231.9594119895592</v>
      </c>
      <c r="AP74" s="66">
        <f t="shared" si="31"/>
        <v>1295.7052738311761</v>
      </c>
      <c r="AQ74" s="67">
        <f t="shared" si="31"/>
        <v>1362.74956812307</v>
      </c>
      <c r="AR74" s="67">
        <f t="shared" si="31"/>
        <v>1433.26296722443</v>
      </c>
      <c r="AS74" s="65">
        <f t="shared" si="31"/>
        <v>1507.4249746755074</v>
      </c>
      <c r="AT74" s="65">
        <f t="shared" si="31"/>
        <v>1585.4243821536186</v>
      </c>
      <c r="AU74" s="65">
        <f t="shared" si="31"/>
        <v>1667.459750073639</v>
      </c>
    </row>
    <row r="75" spans="1:47" s="68" customFormat="1" x14ac:dyDescent="0.2">
      <c r="A75" s="68" t="s">
        <v>72</v>
      </c>
      <c r="B75" s="68">
        <v>862</v>
      </c>
      <c r="C75" s="68">
        <v>100</v>
      </c>
      <c r="D75" s="66">
        <v>57.453430903139001</v>
      </c>
      <c r="E75" s="67">
        <f t="shared" ref="E75:K90" si="36">D75*(1+$I$1)</f>
        <v>60.426271106343215</v>
      </c>
      <c r="F75" s="67">
        <f t="shared" si="36"/>
        <v>63.552936394226656</v>
      </c>
      <c r="G75" s="67">
        <f t="shared" si="36"/>
        <v>66.841386211313477</v>
      </c>
      <c r="H75" s="67">
        <f t="shared" si="36"/>
        <v>70.299991851451779</v>
      </c>
      <c r="I75" s="67">
        <f t="shared" si="36"/>
        <v>73.9375577683291</v>
      </c>
      <c r="J75" s="64">
        <f t="shared" si="36"/>
        <v>77.763343988668012</v>
      </c>
      <c r="K75" s="67">
        <f t="shared" si="36"/>
        <v>81.787089685158364</v>
      </c>
      <c r="L75" s="67">
        <f t="shared" si="35"/>
        <v>81.787089685158364</v>
      </c>
      <c r="M75" s="67">
        <f t="shared" si="35"/>
        <v>81.787089685158364</v>
      </c>
      <c r="N75" s="67">
        <f t="shared" si="35"/>
        <v>81.787089685158364</v>
      </c>
      <c r="O75" s="67">
        <f t="shared" si="32"/>
        <v>86.01903796913497</v>
      </c>
      <c r="P75" s="67">
        <f t="shared" si="32"/>
        <v>90.469961966114639</v>
      </c>
      <c r="Q75" s="67">
        <f t="shared" si="32"/>
        <v>95.151192240572058</v>
      </c>
      <c r="R75" s="67">
        <f t="shared" si="32"/>
        <v>100.07464563976899</v>
      </c>
      <c r="S75" s="67">
        <f t="shared" si="32"/>
        <v>105.25285563006335</v>
      </c>
      <c r="T75" s="67">
        <f t="shared" si="32"/>
        <v>110.6990042029244</v>
      </c>
      <c r="U75" s="67">
        <f t="shared" si="32"/>
        <v>116.4269554318761</v>
      </c>
      <c r="V75" s="67">
        <f t="shared" si="32"/>
        <v>122.45129076579323</v>
      </c>
      <c r="W75" s="67">
        <f t="shared" si="32"/>
        <v>128.78734614839547</v>
      </c>
      <c r="X75" s="67">
        <f t="shared" si="33"/>
        <v>128.78734614839547</v>
      </c>
      <c r="Y75" s="67">
        <f t="shared" si="33"/>
        <v>128.78734614839547</v>
      </c>
      <c r="Z75" s="67">
        <f t="shared" si="33"/>
        <v>128.78734614839547</v>
      </c>
      <c r="AA75" s="67">
        <f t="shared" si="30"/>
        <v>135.45125105843297</v>
      </c>
      <c r="AB75" s="67">
        <f t="shared" si="30"/>
        <v>142.45996956994691</v>
      </c>
      <c r="AC75" s="66">
        <f t="shared" si="30"/>
        <v>149.83134353713064</v>
      </c>
      <c r="AD75" s="64">
        <f t="shared" si="30"/>
        <v>157.58413801372555</v>
      </c>
      <c r="AE75" s="67">
        <f t="shared" si="30"/>
        <v>165.73808902257451</v>
      </c>
      <c r="AF75" s="67">
        <f t="shared" si="30"/>
        <v>174.31395379693788</v>
      </c>
      <c r="AG75" s="67">
        <f t="shared" si="30"/>
        <v>183.33356362146981</v>
      </c>
      <c r="AH75" s="67">
        <f t="shared" si="30"/>
        <v>192.81987940737054</v>
      </c>
      <c r="AI75" s="67">
        <f t="shared" si="30"/>
        <v>202.79705014318992</v>
      </c>
      <c r="AJ75" s="67">
        <f t="shared" si="34"/>
        <v>202.79705014318992</v>
      </c>
      <c r="AK75" s="67">
        <f t="shared" si="34"/>
        <v>202.79705014318992</v>
      </c>
      <c r="AL75" s="67">
        <f t="shared" si="34"/>
        <v>202.79705014318992</v>
      </c>
      <c r="AM75" s="67">
        <f t="shared" si="31"/>
        <v>213.29047437007901</v>
      </c>
      <c r="AN75" s="67">
        <f t="shared" si="31"/>
        <v>224.32686483798449</v>
      </c>
      <c r="AO75" s="67">
        <f t="shared" si="31"/>
        <v>235.93431650737963</v>
      </c>
      <c r="AP75" s="67">
        <f t="shared" si="31"/>
        <v>248.14237806964093</v>
      </c>
      <c r="AQ75" s="67">
        <f t="shared" si="31"/>
        <v>260.98212716813777</v>
      </c>
      <c r="AR75" s="67">
        <f t="shared" si="31"/>
        <v>274.4862495115226</v>
      </c>
      <c r="AS75" s="65">
        <f t="shared" si="31"/>
        <v>288.68912208061778</v>
      </c>
      <c r="AT75" s="65">
        <f t="shared" si="31"/>
        <v>303.62690064071592</v>
      </c>
      <c r="AU75" s="65">
        <f t="shared" si="31"/>
        <v>319.33761178207084</v>
      </c>
    </row>
    <row r="76" spans="1:47" x14ac:dyDescent="0.2">
      <c r="A76" s="75" t="s">
        <v>73</v>
      </c>
      <c r="B76" s="75">
        <v>640</v>
      </c>
      <c r="C76" s="75">
        <v>1000</v>
      </c>
      <c r="D76" s="71">
        <v>540.32838068888998</v>
      </c>
      <c r="E76" s="72">
        <f t="shared" si="36"/>
        <v>568.28684910050231</v>
      </c>
      <c r="F76" s="72">
        <f t="shared" si="36"/>
        <v>597.69198584170806</v>
      </c>
      <c r="G76" s="72">
        <f t="shared" si="36"/>
        <v>628.61864655999977</v>
      </c>
      <c r="H76" s="72">
        <f t="shared" si="36"/>
        <v>661.14556019424344</v>
      </c>
      <c r="I76" s="72">
        <f t="shared" si="36"/>
        <v>695.35552939223669</v>
      </c>
      <c r="J76" s="69">
        <f t="shared" si="36"/>
        <v>731.33564129856757</v>
      </c>
      <c r="K76" s="72">
        <f t="shared" si="36"/>
        <v>769.17748924936996</v>
      </c>
      <c r="L76" s="72">
        <f t="shared" si="35"/>
        <v>769.17748924936996</v>
      </c>
      <c r="M76" s="72">
        <f t="shared" si="35"/>
        <v>769.17748924936996</v>
      </c>
      <c r="N76" s="72">
        <f t="shared" si="35"/>
        <v>769.17748924936996</v>
      </c>
      <c r="O76" s="72">
        <f t="shared" si="32"/>
        <v>808.97740593833612</v>
      </c>
      <c r="P76" s="72">
        <f t="shared" si="32"/>
        <v>850.83670864754902</v>
      </c>
      <c r="Q76" s="72">
        <f t="shared" si="32"/>
        <v>894.86195716741054</v>
      </c>
      <c r="R76" s="72">
        <f t="shared" si="32"/>
        <v>941.16522506224294</v>
      </c>
      <c r="S76" s="72">
        <f t="shared" si="32"/>
        <v>989.86438497211554</v>
      </c>
      <c r="T76" s="72">
        <f t="shared" si="32"/>
        <v>1041.0834086771792</v>
      </c>
      <c r="U76" s="72">
        <f t="shared" si="32"/>
        <v>1094.9526826883734</v>
      </c>
      <c r="V76" s="72">
        <f t="shared" si="32"/>
        <v>1151.6093401678916</v>
      </c>
      <c r="W76" s="71">
        <f t="shared" si="32"/>
        <v>1211.1976100243667</v>
      </c>
      <c r="X76" s="72">
        <f t="shared" si="33"/>
        <v>1211.1976100243667</v>
      </c>
      <c r="Y76" s="72">
        <f t="shared" si="33"/>
        <v>1211.1976100243667</v>
      </c>
      <c r="Z76" s="72">
        <f t="shared" si="33"/>
        <v>1211.1976100243667</v>
      </c>
      <c r="AA76" s="72">
        <f t="shared" si="30"/>
        <v>1273.8691840714541</v>
      </c>
      <c r="AB76" s="72">
        <f t="shared" si="30"/>
        <v>1339.7836031844765</v>
      </c>
      <c r="AC76" s="72">
        <f t="shared" si="30"/>
        <v>1409.1086634381543</v>
      </c>
      <c r="AD76" s="69">
        <f t="shared" si="30"/>
        <v>1482.0208432593151</v>
      </c>
      <c r="AE76" s="72">
        <f t="shared" si="30"/>
        <v>1558.7057526819688</v>
      </c>
      <c r="AF76" s="72">
        <f t="shared" si="30"/>
        <v>1639.3586058484013</v>
      </c>
      <c r="AG76" s="72">
        <f t="shared" si="30"/>
        <v>1724.1847179591173</v>
      </c>
      <c r="AH76" s="71">
        <f t="shared" si="30"/>
        <v>1813.4000279367001</v>
      </c>
      <c r="AI76" s="72">
        <f t="shared" si="30"/>
        <v>1907.231648134117</v>
      </c>
      <c r="AJ76" s="72">
        <f t="shared" si="34"/>
        <v>1907.231648134117</v>
      </c>
      <c r="AK76" s="72">
        <f t="shared" si="34"/>
        <v>1907.231648134117</v>
      </c>
      <c r="AL76" s="72">
        <f t="shared" si="34"/>
        <v>1907.231648134117</v>
      </c>
      <c r="AM76" s="72">
        <f t="shared" si="31"/>
        <v>2005.9184424868415</v>
      </c>
      <c r="AN76" s="72">
        <f t="shared" si="31"/>
        <v>2109.7116345805771</v>
      </c>
      <c r="AO76" s="72">
        <f t="shared" si="31"/>
        <v>2218.8754471825177</v>
      </c>
      <c r="AP76" s="72">
        <f t="shared" si="31"/>
        <v>2333.68777486418</v>
      </c>
      <c r="AQ76" s="71">
        <f t="shared" si="31"/>
        <v>2454.4408914280748</v>
      </c>
      <c r="AR76" s="72">
        <f t="shared" si="31"/>
        <v>2581.4421939390991</v>
      </c>
      <c r="AS76" s="70">
        <f t="shared" si="31"/>
        <v>2715.0149852546924</v>
      </c>
      <c r="AT76" s="70">
        <f t="shared" si="31"/>
        <v>2855.4992970458284</v>
      </c>
      <c r="AU76" s="70">
        <f t="shared" si="31"/>
        <v>3003.2527554039684</v>
      </c>
    </row>
    <row r="77" spans="1:47" x14ac:dyDescent="0.2">
      <c r="A77" s="75" t="s">
        <v>74</v>
      </c>
      <c r="B77" s="75">
        <v>650</v>
      </c>
      <c r="C77" s="75">
        <v>1000</v>
      </c>
      <c r="D77" s="72">
        <v>340.56993146603003</v>
      </c>
      <c r="E77" s="72">
        <f t="shared" si="36"/>
        <v>358.19220342349814</v>
      </c>
      <c r="F77" s="72">
        <f t="shared" si="36"/>
        <v>376.72631298097457</v>
      </c>
      <c r="G77" s="72">
        <f t="shared" si="36"/>
        <v>396.21944178511615</v>
      </c>
      <c r="H77" s="72">
        <f t="shared" si="36"/>
        <v>416.72121282496488</v>
      </c>
      <c r="I77" s="72">
        <f t="shared" si="36"/>
        <v>438.2838167554882</v>
      </c>
      <c r="J77" s="69">
        <f t="shared" si="36"/>
        <v>460.96214475753828</v>
      </c>
      <c r="K77" s="72">
        <f t="shared" si="36"/>
        <v>484.81392827244724</v>
      </c>
      <c r="L77" s="72">
        <f t="shared" si="35"/>
        <v>484.81392827244724</v>
      </c>
      <c r="M77" s="72">
        <f t="shared" si="35"/>
        <v>484.81392827244724</v>
      </c>
      <c r="N77" s="72">
        <f t="shared" si="35"/>
        <v>484.81392827244724</v>
      </c>
      <c r="O77" s="72">
        <f t="shared" si="32"/>
        <v>509.89988596697634</v>
      </c>
      <c r="P77" s="72">
        <f t="shared" si="32"/>
        <v>536.28387830274221</v>
      </c>
      <c r="Q77" s="72">
        <f t="shared" si="32"/>
        <v>564.03307010360231</v>
      </c>
      <c r="R77" s="72">
        <f t="shared" si="32"/>
        <v>593.21810153484239</v>
      </c>
      <c r="S77" s="71">
        <f t="shared" si="32"/>
        <v>623.91326792942073</v>
      </c>
      <c r="T77" s="72">
        <f t="shared" si="32"/>
        <v>656.19670891904786</v>
      </c>
      <c r="U77" s="72">
        <f t="shared" si="32"/>
        <v>690.15060735156533</v>
      </c>
      <c r="V77" s="72">
        <f t="shared" si="32"/>
        <v>725.86139850100119</v>
      </c>
      <c r="W77" s="72">
        <f t="shared" si="32"/>
        <v>763.41999010288089</v>
      </c>
      <c r="X77" s="72">
        <f t="shared" si="33"/>
        <v>763.41999010288089</v>
      </c>
      <c r="Y77" s="72">
        <f t="shared" si="33"/>
        <v>763.41999010288089</v>
      </c>
      <c r="Z77" s="72">
        <f t="shared" si="33"/>
        <v>763.41999010288089</v>
      </c>
      <c r="AA77" s="72">
        <f t="shared" ref="AA77:AI92" si="37">Z77*(1+$I$1)</f>
        <v>802.92199377492989</v>
      </c>
      <c r="AB77" s="72">
        <f t="shared" si="37"/>
        <v>844.46796841228763</v>
      </c>
      <c r="AC77" s="72">
        <f t="shared" si="37"/>
        <v>888.16367617683602</v>
      </c>
      <c r="AD77" s="69">
        <f t="shared" si="37"/>
        <v>934.12035173230561</v>
      </c>
      <c r="AE77" s="72">
        <f t="shared" si="37"/>
        <v>982.45498541054155</v>
      </c>
      <c r="AF77" s="72">
        <f t="shared" si="37"/>
        <v>1033.2906210297765</v>
      </c>
      <c r="AG77" s="72">
        <f t="shared" si="37"/>
        <v>1086.7566691230566</v>
      </c>
      <c r="AH77" s="72">
        <f t="shared" si="37"/>
        <v>1142.9892363741938</v>
      </c>
      <c r="AI77" s="71">
        <f t="shared" si="37"/>
        <v>1202.1314720998803</v>
      </c>
      <c r="AJ77" s="72">
        <f t="shared" si="34"/>
        <v>1202.1314720998803</v>
      </c>
      <c r="AK77" s="72">
        <f t="shared" si="34"/>
        <v>1202.1314720998803</v>
      </c>
      <c r="AL77" s="72">
        <f t="shared" si="34"/>
        <v>1202.1314720998803</v>
      </c>
      <c r="AM77" s="72">
        <f t="shared" ref="AM77:AU92" si="38">AL77*(1+$I$1)</f>
        <v>1264.3339326599917</v>
      </c>
      <c r="AN77" s="72">
        <f t="shared" si="38"/>
        <v>1329.7549647237454</v>
      </c>
      <c r="AO77" s="72">
        <f t="shared" si="38"/>
        <v>1398.5611083673823</v>
      </c>
      <c r="AP77" s="72">
        <f t="shared" si="38"/>
        <v>1470.9275210295241</v>
      </c>
      <c r="AQ77" s="72">
        <f t="shared" si="38"/>
        <v>1547.038423403453</v>
      </c>
      <c r="AR77" s="72">
        <f t="shared" si="38"/>
        <v>1627.0875684014095</v>
      </c>
      <c r="AS77" s="70">
        <f t="shared" si="38"/>
        <v>1711.2787343847315</v>
      </c>
      <c r="AT77" s="70">
        <f t="shared" si="38"/>
        <v>1799.8262439154357</v>
      </c>
      <c r="AU77" s="70">
        <f t="shared" si="38"/>
        <v>1892.9555093498088</v>
      </c>
    </row>
    <row r="78" spans="1:47" x14ac:dyDescent="0.2">
      <c r="A78" s="75" t="s">
        <v>75</v>
      </c>
      <c r="B78" s="75">
        <v>182</v>
      </c>
      <c r="C78" s="75">
        <v>250</v>
      </c>
      <c r="D78" s="72">
        <v>121.35343456</v>
      </c>
      <c r="E78" s="72">
        <f t="shared" si="36"/>
        <v>127.63268304674563</v>
      </c>
      <c r="F78" s="72">
        <f t="shared" si="36"/>
        <v>134.23684167469375</v>
      </c>
      <c r="G78" s="72">
        <f t="shared" si="36"/>
        <v>141.18272242382557</v>
      </c>
      <c r="H78" s="72">
        <f t="shared" si="36"/>
        <v>148.48800718439918</v>
      </c>
      <c r="I78" s="71">
        <f t="shared" si="36"/>
        <v>156.17129276913073</v>
      </c>
      <c r="J78" s="69">
        <f t="shared" si="36"/>
        <v>164.25213825446244</v>
      </c>
      <c r="K78" s="72">
        <f t="shared" si="36"/>
        <v>172.75111477143221</v>
      </c>
      <c r="L78" s="72">
        <f t="shared" si="35"/>
        <v>172.75111477143221</v>
      </c>
      <c r="M78" s="72">
        <f t="shared" si="35"/>
        <v>172.75111477143221</v>
      </c>
      <c r="N78" s="72">
        <f t="shared" si="35"/>
        <v>172.75111477143221</v>
      </c>
      <c r="O78" s="72">
        <f t="shared" ref="O78:W93" si="39">N78*(1+$I$1)</f>
        <v>181.689857872896</v>
      </c>
      <c r="P78" s="72">
        <f t="shared" si="39"/>
        <v>191.09112261041221</v>
      </c>
      <c r="Q78" s="72">
        <f t="shared" si="39"/>
        <v>200.97884146099562</v>
      </c>
      <c r="R78" s="72">
        <f t="shared" si="39"/>
        <v>211.37818525120278</v>
      </c>
      <c r="S78" s="72">
        <f t="shared" si="39"/>
        <v>222.31562723364132</v>
      </c>
      <c r="T78" s="72">
        <f t="shared" si="39"/>
        <v>233.8190104790207</v>
      </c>
      <c r="U78" s="72">
        <f t="shared" si="39"/>
        <v>245.91761875530179</v>
      </c>
      <c r="V78" s="72">
        <f t="shared" si="39"/>
        <v>258.64225107438</v>
      </c>
      <c r="W78" s="72">
        <f t="shared" si="39"/>
        <v>272.0253000960729</v>
      </c>
      <c r="X78" s="72">
        <f t="shared" si="33"/>
        <v>272.0253000960729</v>
      </c>
      <c r="Y78" s="72">
        <f t="shared" si="33"/>
        <v>272.0253000960729</v>
      </c>
      <c r="Z78" s="72">
        <f t="shared" si="33"/>
        <v>272.0253000960729</v>
      </c>
      <c r="AA78" s="72">
        <f t="shared" si="37"/>
        <v>286.10083458900277</v>
      </c>
      <c r="AB78" s="71">
        <f t="shared" si="37"/>
        <v>300.90468615829172</v>
      </c>
      <c r="AC78" s="72">
        <f t="shared" si="37"/>
        <v>316.47454046084903</v>
      </c>
      <c r="AD78" s="69">
        <f t="shared" si="37"/>
        <v>332.85003314045485</v>
      </c>
      <c r="AE78" s="72">
        <f t="shared" si="37"/>
        <v>350.07285072685835</v>
      </c>
      <c r="AF78" s="72">
        <f t="shared" si="37"/>
        <v>368.18683675574584</v>
      </c>
      <c r="AG78" s="72">
        <f t="shared" si="37"/>
        <v>387.23810337972509</v>
      </c>
      <c r="AH78" s="72">
        <f t="shared" si="37"/>
        <v>407.27514875444962</v>
      </c>
      <c r="AI78" s="72">
        <f t="shared" si="37"/>
        <v>428.34898049870941</v>
      </c>
      <c r="AJ78" s="72">
        <f t="shared" si="34"/>
        <v>428.34898049870941</v>
      </c>
      <c r="AK78" s="72">
        <f t="shared" si="34"/>
        <v>428.34898049870941</v>
      </c>
      <c r="AL78" s="72">
        <f t="shared" si="34"/>
        <v>428.34898049870941</v>
      </c>
      <c r="AM78" s="72">
        <f t="shared" si="38"/>
        <v>450.51324554277534</v>
      </c>
      <c r="AN78" s="72">
        <f t="shared" si="38"/>
        <v>473.82436669554886</v>
      </c>
      <c r="AO78" s="72">
        <f t="shared" si="38"/>
        <v>498.34168627817007</v>
      </c>
      <c r="AP78" s="72">
        <f t="shared" si="38"/>
        <v>524.12761718972831</v>
      </c>
      <c r="AQ78" s="72">
        <f t="shared" si="38"/>
        <v>551.24780178963749</v>
      </c>
      <c r="AR78" s="72">
        <f t="shared" si="38"/>
        <v>579.7712790011376</v>
      </c>
      <c r="AS78" s="70">
        <f t="shared" si="38"/>
        <v>609.77066006131281</v>
      </c>
      <c r="AT78" s="70">
        <f t="shared" si="38"/>
        <v>641.32231336502525</v>
      </c>
      <c r="AU78" s="70">
        <f t="shared" si="38"/>
        <v>674.50655887331766</v>
      </c>
    </row>
    <row r="79" spans="1:47" s="68" customFormat="1" x14ac:dyDescent="0.2">
      <c r="A79" s="68" t="s">
        <v>76</v>
      </c>
      <c r="B79" s="68">
        <v>660</v>
      </c>
      <c r="C79" s="68">
        <v>100</v>
      </c>
      <c r="D79" s="67">
        <v>41.889997927099998</v>
      </c>
      <c r="E79" s="67">
        <f t="shared" si="36"/>
        <v>44.057532015008057</v>
      </c>
      <c r="F79" s="67">
        <f t="shared" si="36"/>
        <v>46.33722185022409</v>
      </c>
      <c r="G79" s="67">
        <f t="shared" si="36"/>
        <v>48.734870760928445</v>
      </c>
      <c r="H79" s="67">
        <f t="shared" si="36"/>
        <v>51.256582359671874</v>
      </c>
      <c r="I79" s="67">
        <f t="shared" si="36"/>
        <v>53.908776081132558</v>
      </c>
      <c r="J79" s="64">
        <f t="shared" si="36"/>
        <v>56.698203523850673</v>
      </c>
      <c r="K79" s="66">
        <f t="shared" si="36"/>
        <v>59.631965637541072</v>
      </c>
      <c r="L79" s="67">
        <f t="shared" si="35"/>
        <v>59.631965637541072</v>
      </c>
      <c r="M79" s="67">
        <f t="shared" si="35"/>
        <v>59.631965637541072</v>
      </c>
      <c r="N79" s="67">
        <f t="shared" si="35"/>
        <v>59.631965637541072</v>
      </c>
      <c r="O79" s="67">
        <f t="shared" si="39"/>
        <v>62.717530799737311</v>
      </c>
      <c r="P79" s="67">
        <f t="shared" si="39"/>
        <v>65.962753827784027</v>
      </c>
      <c r="Q79" s="67">
        <f t="shared" si="39"/>
        <v>69.375895974575911</v>
      </c>
      <c r="R79" s="67">
        <f t="shared" si="39"/>
        <v>72.965645958945686</v>
      </c>
      <c r="S79" s="67">
        <f t="shared" si="39"/>
        <v>76.741142084237438</v>
      </c>
      <c r="T79" s="67">
        <f t="shared" si="39"/>
        <v>80.711995501371902</v>
      </c>
      <c r="U79" s="67">
        <f t="shared" si="39"/>
        <v>84.888314675623462</v>
      </c>
      <c r="V79" s="67">
        <f t="shared" si="39"/>
        <v>89.280731119393337</v>
      </c>
      <c r="W79" s="67">
        <f t="shared" si="39"/>
        <v>93.90042645648586</v>
      </c>
      <c r="X79" s="67">
        <f t="shared" si="33"/>
        <v>93.90042645648586</v>
      </c>
      <c r="Y79" s="67">
        <f t="shared" si="33"/>
        <v>93.90042645648586</v>
      </c>
      <c r="Z79" s="67">
        <f t="shared" si="33"/>
        <v>93.90042645648586</v>
      </c>
      <c r="AA79" s="67">
        <f t="shared" si="37"/>
        <v>98.759160886784443</v>
      </c>
      <c r="AB79" s="67">
        <f t="shared" si="37"/>
        <v>103.86930312378887</v>
      </c>
      <c r="AC79" s="67">
        <f t="shared" si="37"/>
        <v>109.24386188122479</v>
      </c>
      <c r="AD79" s="64">
        <f t="shared" si="37"/>
        <v>114.89651898887978</v>
      </c>
      <c r="AE79" s="67">
        <f t="shared" si="37"/>
        <v>120.84166422196796</v>
      </c>
      <c r="AF79" s="67">
        <f t="shared" si="37"/>
        <v>127.09443193268693</v>
      </c>
      <c r="AG79" s="67">
        <f t="shared" si="37"/>
        <v>133.67073957721874</v>
      </c>
      <c r="AH79" s="67">
        <f t="shared" si="37"/>
        <v>140.58732823625192</v>
      </c>
      <c r="AI79" s="67">
        <f t="shared" si="37"/>
        <v>147.86180523217598</v>
      </c>
      <c r="AJ79" s="67">
        <f t="shared" si="34"/>
        <v>147.86180523217598</v>
      </c>
      <c r="AK79" s="67">
        <f t="shared" si="34"/>
        <v>147.86180523217598</v>
      </c>
      <c r="AL79" s="67">
        <f t="shared" si="34"/>
        <v>147.86180523217598</v>
      </c>
      <c r="AM79" s="66">
        <f t="shared" si="38"/>
        <v>155.51268895143787</v>
      </c>
      <c r="AN79" s="67">
        <f t="shared" si="38"/>
        <v>163.55945598616282</v>
      </c>
      <c r="AO79" s="67">
        <f t="shared" si="38"/>
        <v>172.0225907150465</v>
      </c>
      <c r="AP79" s="67">
        <f t="shared" si="38"/>
        <v>180.92363744973497</v>
      </c>
      <c r="AQ79" s="67">
        <f t="shared" si="38"/>
        <v>190.28525527943938</v>
      </c>
      <c r="AR79" s="67">
        <f t="shared" si="38"/>
        <v>200.13127575340187</v>
      </c>
      <c r="AS79" s="65">
        <f t="shared" si="38"/>
        <v>210.48676354805255</v>
      </c>
      <c r="AT79" s="65">
        <f t="shared" si="38"/>
        <v>221.37808027329623</v>
      </c>
      <c r="AU79" s="65">
        <f t="shared" si="38"/>
        <v>232.83295158035804</v>
      </c>
    </row>
    <row r="80" spans="1:47" s="68" customFormat="1" x14ac:dyDescent="0.2">
      <c r="A80" s="68" t="s">
        <v>306</v>
      </c>
      <c r="B80" s="68" t="s">
        <v>307</v>
      </c>
      <c r="C80" s="68">
        <v>50</v>
      </c>
      <c r="D80" s="67">
        <v>5.7836371676190002</v>
      </c>
      <c r="E80" s="67">
        <f t="shared" si="36"/>
        <v>6.0829026565961701</v>
      </c>
      <c r="F80" s="67">
        <f t="shared" si="36"/>
        <v>6.3976531821164633</v>
      </c>
      <c r="G80" s="67">
        <f t="shared" si="36"/>
        <v>6.7286899937912574</v>
      </c>
      <c r="H80" s="67">
        <f t="shared" si="36"/>
        <v>7.07685580067169</v>
      </c>
      <c r="I80" s="67">
        <f t="shared" si="36"/>
        <v>7.4430369165041705</v>
      </c>
      <c r="J80" s="64">
        <f t="shared" si="36"/>
        <v>7.8281655159888679</v>
      </c>
      <c r="K80" s="67">
        <f t="shared" si="36"/>
        <v>8.233222007784855</v>
      </c>
      <c r="L80" s="67">
        <f t="shared" si="35"/>
        <v>8.233222007784855</v>
      </c>
      <c r="M80" s="67">
        <f t="shared" si="35"/>
        <v>8.233222007784855</v>
      </c>
      <c r="N80" s="67">
        <f t="shared" si="35"/>
        <v>8.233222007784855</v>
      </c>
      <c r="O80" s="67">
        <f t="shared" si="39"/>
        <v>8.6592375303027858</v>
      </c>
      <c r="P80" s="67">
        <f t="shared" si="39"/>
        <v>9.1072965766385625</v>
      </c>
      <c r="Q80" s="67">
        <f t="shared" si="39"/>
        <v>9.5785397553301941</v>
      </c>
      <c r="R80" s="67">
        <f t="shared" si="39"/>
        <v>10.074166693965807</v>
      </c>
      <c r="S80" s="67">
        <f t="shared" si="39"/>
        <v>10.595439093034427</v>
      </c>
      <c r="T80" s="67">
        <f t="shared" si="39"/>
        <v>11.143683937793618</v>
      </c>
      <c r="U80" s="67">
        <f t="shared" si="39"/>
        <v>11.720296876330313</v>
      </c>
      <c r="V80" s="67">
        <f t="shared" si="39"/>
        <v>12.326745772414252</v>
      </c>
      <c r="W80" s="67">
        <f t="shared" si="39"/>
        <v>12.964574442188411</v>
      </c>
      <c r="X80" s="67">
        <f t="shared" si="33"/>
        <v>12.964574442188411</v>
      </c>
      <c r="Y80" s="67">
        <f t="shared" si="33"/>
        <v>12.964574442188411</v>
      </c>
      <c r="Z80" s="67">
        <f t="shared" si="33"/>
        <v>12.964574442188411</v>
      </c>
      <c r="AA80" s="67">
        <f t="shared" si="37"/>
        <v>13.635406584208773</v>
      </c>
      <c r="AB80" s="67">
        <f t="shared" si="37"/>
        <v>14.340949912838024</v>
      </c>
      <c r="AC80" s="67">
        <f t="shared" si="37"/>
        <v>15.083000505515399</v>
      </c>
      <c r="AD80" s="64">
        <f t="shared" si="37"/>
        <v>15.863447374969384</v>
      </c>
      <c r="AE80" s="67">
        <f t="shared" si="37"/>
        <v>16.684277278012594</v>
      </c>
      <c r="AF80" s="67">
        <f t="shared" si="37"/>
        <v>17.547579773160408</v>
      </c>
      <c r="AG80" s="67">
        <f t="shared" si="37"/>
        <v>18.455552539948375</v>
      </c>
      <c r="AH80" s="67">
        <f t="shared" si="37"/>
        <v>19.410506973489586</v>
      </c>
      <c r="AI80" s="67">
        <f t="shared" si="37"/>
        <v>20.414874068513896</v>
      </c>
      <c r="AJ80" s="67">
        <f t="shared" si="34"/>
        <v>20.414874068513896</v>
      </c>
      <c r="AK80" s="67">
        <f t="shared" si="34"/>
        <v>20.414874068513896</v>
      </c>
      <c r="AL80" s="67">
        <f t="shared" si="34"/>
        <v>20.414874068513896</v>
      </c>
      <c r="AM80" s="67">
        <f t="shared" si="38"/>
        <v>21.471210607867778</v>
      </c>
      <c r="AN80" s="67">
        <f t="shared" si="38"/>
        <v>22.582205671228682</v>
      </c>
      <c r="AO80" s="67">
        <f t="shared" si="38"/>
        <v>23.75068748060287</v>
      </c>
      <c r="AP80" s="67">
        <f t="shared" si="38"/>
        <v>24.979630600033143</v>
      </c>
      <c r="AQ80" s="67">
        <f t="shared" si="38"/>
        <v>26.272163507844425</v>
      </c>
      <c r="AR80" s="67">
        <f t="shared" si="38"/>
        <v>27.631576560703682</v>
      </c>
      <c r="AS80" s="65">
        <f t="shared" si="38"/>
        <v>29.061330369767976</v>
      </c>
      <c r="AT80" s="65">
        <f t="shared" si="38"/>
        <v>30.565064610243521</v>
      </c>
      <c r="AU80" s="65">
        <f t="shared" si="38"/>
        <v>32.146607286781951</v>
      </c>
    </row>
    <row r="81" spans="1:47" s="68" customFormat="1" x14ac:dyDescent="0.2">
      <c r="A81" s="68" t="s">
        <v>77</v>
      </c>
      <c r="B81" s="68">
        <v>670</v>
      </c>
      <c r="C81" s="68">
        <v>1000</v>
      </c>
      <c r="D81" s="67">
        <v>293.43451668316999</v>
      </c>
      <c r="E81" s="67">
        <f t="shared" si="36"/>
        <v>308.61783845335634</v>
      </c>
      <c r="F81" s="67">
        <f t="shared" si="36"/>
        <v>324.58679806391279</v>
      </c>
      <c r="G81" s="67">
        <f t="shared" si="36"/>
        <v>341.3820471473058</v>
      </c>
      <c r="H81" s="67">
        <f t="shared" si="36"/>
        <v>359.04634079275667</v>
      </c>
      <c r="I81" s="67">
        <f t="shared" si="36"/>
        <v>377.62464638640489</v>
      </c>
      <c r="J81" s="64">
        <f t="shared" si="36"/>
        <v>397.16425808323999</v>
      </c>
      <c r="K81" s="67">
        <f t="shared" si="36"/>
        <v>417.71491720220865</v>
      </c>
      <c r="L81" s="67">
        <f t="shared" si="35"/>
        <v>417.71491720220865</v>
      </c>
      <c r="M81" s="67">
        <f t="shared" si="35"/>
        <v>417.71491720220865</v>
      </c>
      <c r="N81" s="67">
        <f t="shared" si="35"/>
        <v>417.71491720220865</v>
      </c>
      <c r="O81" s="67">
        <f t="shared" si="39"/>
        <v>439.32893885098366</v>
      </c>
      <c r="P81" s="67">
        <f t="shared" si="39"/>
        <v>462.06134510273796</v>
      </c>
      <c r="Q81" s="67">
        <f t="shared" si="39"/>
        <v>485.97000506394818</v>
      </c>
      <c r="R81" s="67">
        <f t="shared" si="39"/>
        <v>511.11578218979304</v>
      </c>
      <c r="S81" s="67">
        <f t="shared" si="39"/>
        <v>537.56268922216259</v>
      </c>
      <c r="T81" s="67">
        <f t="shared" si="39"/>
        <v>565.37805114469847</v>
      </c>
      <c r="U81" s="67">
        <f t="shared" si="39"/>
        <v>594.63267656969424</v>
      </c>
      <c r="V81" s="66">
        <f t="shared" si="39"/>
        <v>625.40103799314988</v>
      </c>
      <c r="W81" s="67">
        <f t="shared" si="39"/>
        <v>657.76146137684907</v>
      </c>
      <c r="X81" s="67">
        <f t="shared" si="33"/>
        <v>657.76146137684907</v>
      </c>
      <c r="Y81" s="67">
        <f t="shared" si="33"/>
        <v>657.76146137684907</v>
      </c>
      <c r="Z81" s="67">
        <f t="shared" si="33"/>
        <v>657.76146137684907</v>
      </c>
      <c r="AA81" s="67">
        <f t="shared" si="37"/>
        <v>691.79632554007208</v>
      </c>
      <c r="AB81" s="67">
        <f t="shared" si="37"/>
        <v>727.59227186852911</v>
      </c>
      <c r="AC81" s="67">
        <f t="shared" si="37"/>
        <v>765.24042487436259</v>
      </c>
      <c r="AD81" s="64">
        <f t="shared" si="37"/>
        <v>804.83662416869038</v>
      </c>
      <c r="AE81" s="67">
        <f t="shared" si="37"/>
        <v>846.48166843721503</v>
      </c>
      <c r="AF81" s="67">
        <f t="shared" si="37"/>
        <v>890.28157203997876</v>
      </c>
      <c r="AG81" s="67">
        <f t="shared" si="37"/>
        <v>936.34783488848166</v>
      </c>
      <c r="AH81" s="67">
        <f t="shared" si="37"/>
        <v>984.79772628718001</v>
      </c>
      <c r="AI81" s="67">
        <f t="shared" si="37"/>
        <v>1035.7545834619302</v>
      </c>
      <c r="AJ81" s="67">
        <f t="shared" si="34"/>
        <v>1035.7545834619302</v>
      </c>
      <c r="AK81" s="67">
        <f t="shared" si="34"/>
        <v>1035.7545834619302</v>
      </c>
      <c r="AL81" s="67">
        <f t="shared" si="34"/>
        <v>1035.7545834619302</v>
      </c>
      <c r="AM81" s="67">
        <f t="shared" si="38"/>
        <v>1089.348125535332</v>
      </c>
      <c r="AN81" s="67">
        <f t="shared" si="38"/>
        <v>1145.7147837482473</v>
      </c>
      <c r="AO81" s="66">
        <f t="shared" si="38"/>
        <v>1204.9980487681285</v>
      </c>
      <c r="AP81" s="67">
        <f t="shared" si="38"/>
        <v>1267.3488359682851</v>
      </c>
      <c r="AQ81" s="67">
        <f t="shared" si="38"/>
        <v>1332.9258696079723</v>
      </c>
      <c r="AR81" s="67">
        <f t="shared" si="38"/>
        <v>1401.8960868912891</v>
      </c>
      <c r="AS81" s="65">
        <f t="shared" si="38"/>
        <v>1474.4350629334908</v>
      </c>
      <c r="AT81" s="65">
        <f t="shared" si="38"/>
        <v>1550.7274577165349</v>
      </c>
      <c r="AU81" s="65">
        <f t="shared" si="38"/>
        <v>1630.9674861716589</v>
      </c>
    </row>
    <row r="82" spans="1:47" s="68" customFormat="1" x14ac:dyDescent="0.2">
      <c r="A82" s="68" t="s">
        <v>78</v>
      </c>
      <c r="B82" s="68">
        <v>680</v>
      </c>
      <c r="C82" s="68">
        <v>250</v>
      </c>
      <c r="D82" s="67">
        <v>131.42673474540001</v>
      </c>
      <c r="E82" s="67">
        <f t="shared" si="36"/>
        <v>138.22721079504939</v>
      </c>
      <c r="F82" s="67">
        <f t="shared" si="36"/>
        <v>145.37956711161283</v>
      </c>
      <c r="G82" s="66">
        <f t="shared" si="36"/>
        <v>152.90201120311468</v>
      </c>
      <c r="H82" s="67">
        <f t="shared" si="36"/>
        <v>160.81369269732753</v>
      </c>
      <c r="I82" s="67">
        <f t="shared" si="36"/>
        <v>169.13475209032234</v>
      </c>
      <c r="J82" s="64">
        <f t="shared" si="36"/>
        <v>177.88637201743825</v>
      </c>
      <c r="K82" s="67">
        <f t="shared" si="36"/>
        <v>187.09083117719035</v>
      </c>
      <c r="L82" s="67">
        <f t="shared" si="35"/>
        <v>187.09083117719035</v>
      </c>
      <c r="M82" s="67">
        <f t="shared" si="35"/>
        <v>187.09083117719035</v>
      </c>
      <c r="N82" s="67">
        <f t="shared" si="35"/>
        <v>187.09083117719035</v>
      </c>
      <c r="O82" s="67">
        <f t="shared" si="39"/>
        <v>196.77156104538795</v>
      </c>
      <c r="P82" s="67">
        <f t="shared" si="39"/>
        <v>206.95320552383845</v>
      </c>
      <c r="Q82" s="67">
        <f t="shared" si="39"/>
        <v>217.66168367548244</v>
      </c>
      <c r="R82" s="67">
        <f t="shared" si="39"/>
        <v>228.9242557056628</v>
      </c>
      <c r="S82" s="67">
        <f t="shared" si="39"/>
        <v>240.76959235749388</v>
      </c>
      <c r="T82" s="67">
        <f t="shared" si="39"/>
        <v>253.22784789798837</v>
      </c>
      <c r="U82" s="67">
        <f t="shared" si="39"/>
        <v>266.33073688074001</v>
      </c>
      <c r="V82" s="67">
        <f t="shared" si="39"/>
        <v>280.11161488057428</v>
      </c>
      <c r="W82" s="67">
        <f t="shared" si="39"/>
        <v>294.60556340569065</v>
      </c>
      <c r="X82" s="67">
        <f t="shared" si="33"/>
        <v>294.60556340569065</v>
      </c>
      <c r="Y82" s="67">
        <f t="shared" si="33"/>
        <v>294.60556340569065</v>
      </c>
      <c r="Z82" s="67">
        <f t="shared" si="33"/>
        <v>294.60556340569065</v>
      </c>
      <c r="AA82" s="66">
        <f t="shared" si="37"/>
        <v>309.849479203454</v>
      </c>
      <c r="AB82" s="67">
        <f t="shared" si="37"/>
        <v>325.88216818717819</v>
      </c>
      <c r="AC82" s="67">
        <f t="shared" si="37"/>
        <v>342.74444422300797</v>
      </c>
      <c r="AD82" s="64">
        <f t="shared" si="37"/>
        <v>360.47923302837717</v>
      </c>
      <c r="AE82" s="67">
        <f t="shared" si="37"/>
        <v>379.13168144653474</v>
      </c>
      <c r="AF82" s="67">
        <f t="shared" si="37"/>
        <v>398.74927237531415</v>
      </c>
      <c r="AG82" s="67">
        <f t="shared" si="37"/>
        <v>419.3819456427168</v>
      </c>
      <c r="AH82" s="67">
        <f t="shared" si="37"/>
        <v>441.08222513701861</v>
      </c>
      <c r="AI82" s="67">
        <f t="shared" si="37"/>
        <v>463.90535251502973</v>
      </c>
      <c r="AJ82" s="67">
        <f t="shared" si="34"/>
        <v>463.90535251502973</v>
      </c>
      <c r="AK82" s="67">
        <f t="shared" si="34"/>
        <v>463.90535251502973</v>
      </c>
      <c r="AL82" s="67">
        <f t="shared" si="34"/>
        <v>463.90535251502973</v>
      </c>
      <c r="AM82" s="67">
        <f t="shared" si="38"/>
        <v>487.90942782888459</v>
      </c>
      <c r="AN82" s="67">
        <f t="shared" si="38"/>
        <v>513.15555742935078</v>
      </c>
      <c r="AO82" s="67">
        <f t="shared" si="38"/>
        <v>539.70800952216905</v>
      </c>
      <c r="AP82" s="67">
        <f t="shared" si="38"/>
        <v>567.63437777341949</v>
      </c>
      <c r="AQ82" s="67">
        <f t="shared" si="38"/>
        <v>597.0057533803971</v>
      </c>
      <c r="AR82" s="67">
        <f t="shared" si="38"/>
        <v>627.89690604603368</v>
      </c>
      <c r="AS82" s="65">
        <f t="shared" si="38"/>
        <v>660.38647431756408</v>
      </c>
      <c r="AT82" s="65">
        <f t="shared" si="38"/>
        <v>694.55716577397777</v>
      </c>
      <c r="AU82" s="65">
        <f t="shared" si="38"/>
        <v>730.49596757186384</v>
      </c>
    </row>
    <row r="83" spans="1:47" s="68" customFormat="1" x14ac:dyDescent="0.2">
      <c r="A83" s="68" t="s">
        <v>79</v>
      </c>
      <c r="B83" s="68">
        <v>690</v>
      </c>
      <c r="C83" s="68">
        <v>100</v>
      </c>
      <c r="D83" s="66">
        <v>62.324838934603001</v>
      </c>
      <c r="E83" s="67">
        <f t="shared" si="36"/>
        <v>65.549742720686424</v>
      </c>
      <c r="F83" s="67">
        <f t="shared" si="36"/>
        <v>68.941514237313172</v>
      </c>
      <c r="G83" s="67">
        <f t="shared" si="36"/>
        <v>72.508787800836132</v>
      </c>
      <c r="H83" s="67">
        <f t="shared" si="36"/>
        <v>76.260644497146188</v>
      </c>
      <c r="I83" s="67">
        <f t="shared" si="36"/>
        <v>80.206635299080943</v>
      </c>
      <c r="J83" s="64">
        <f t="shared" si="36"/>
        <v>84.35680538000851</v>
      </c>
      <c r="K83" s="67">
        <f t="shared" si="36"/>
        <v>88.721719685480593</v>
      </c>
      <c r="L83" s="67">
        <f t="shared" si="35"/>
        <v>88.721719685480593</v>
      </c>
      <c r="M83" s="67">
        <f t="shared" si="35"/>
        <v>88.721719685480593</v>
      </c>
      <c r="N83" s="67">
        <f t="shared" si="35"/>
        <v>88.721719685480593</v>
      </c>
      <c r="O83" s="67">
        <f t="shared" si="39"/>
        <v>93.312489828051852</v>
      </c>
      <c r="P83" s="67">
        <f t="shared" si="39"/>
        <v>98.140802373730665</v>
      </c>
      <c r="Q83" s="67">
        <f t="shared" si="39"/>
        <v>103.21894859206914</v>
      </c>
      <c r="R83" s="67">
        <f t="shared" si="39"/>
        <v>108.55985574562622</v>
      </c>
      <c r="S83" s="67">
        <f t="shared" si="39"/>
        <v>114.17711999845635</v>
      </c>
      <c r="T83" s="67">
        <f t="shared" si="39"/>
        <v>120.08504102739769</v>
      </c>
      <c r="U83" s="67">
        <f t="shared" si="39"/>
        <v>126.29865842426878</v>
      </c>
      <c r="V83" s="67">
        <f t="shared" si="39"/>
        <v>132.83378998164127</v>
      </c>
      <c r="W83" s="67">
        <f t="shared" si="39"/>
        <v>139.70707195965164</v>
      </c>
      <c r="X83" s="67">
        <f t="shared" si="33"/>
        <v>139.70707195965164</v>
      </c>
      <c r="Y83" s="67">
        <f t="shared" si="33"/>
        <v>139.70707195965164</v>
      </c>
      <c r="Z83" s="67">
        <f t="shared" si="33"/>
        <v>139.70707195965164</v>
      </c>
      <c r="AA83" s="67">
        <f t="shared" si="37"/>
        <v>146.93600143635771</v>
      </c>
      <c r="AB83" s="66">
        <f t="shared" si="37"/>
        <v>154.53898084944984</v>
      </c>
      <c r="AC83" s="67">
        <f t="shared" si="37"/>
        <v>162.53536484270498</v>
      </c>
      <c r="AD83" s="64">
        <f t="shared" si="37"/>
        <v>170.94550953643918</v>
      </c>
      <c r="AE83" s="67">
        <f t="shared" si="37"/>
        <v>179.79082434738444</v>
      </c>
      <c r="AF83" s="67">
        <f t="shared" si="37"/>
        <v>189.09382648990626</v>
      </c>
      <c r="AG83" s="67">
        <f t="shared" si="37"/>
        <v>198.87819829730347</v>
      </c>
      <c r="AH83" s="67">
        <f t="shared" si="37"/>
        <v>209.16884750911132</v>
      </c>
      <c r="AI83" s="67">
        <f t="shared" si="37"/>
        <v>219.99197067787938</v>
      </c>
      <c r="AJ83" s="67">
        <f t="shared" si="34"/>
        <v>219.99197067787938</v>
      </c>
      <c r="AK83" s="67">
        <f t="shared" si="34"/>
        <v>219.99197067787938</v>
      </c>
      <c r="AL83" s="67">
        <f t="shared" si="34"/>
        <v>219.99197067787938</v>
      </c>
      <c r="AM83" s="67">
        <f t="shared" si="38"/>
        <v>231.37511985683628</v>
      </c>
      <c r="AN83" s="67">
        <f t="shared" si="38"/>
        <v>243.3472727382061</v>
      </c>
      <c r="AO83" s="67">
        <f t="shared" si="38"/>
        <v>255.93890642072506</v>
      </c>
      <c r="AP83" s="67">
        <f t="shared" si="38"/>
        <v>269.18207499414586</v>
      </c>
      <c r="AQ83" s="67">
        <f t="shared" si="38"/>
        <v>283.11049113823395</v>
      </c>
      <c r="AR83" s="67">
        <f t="shared" si="38"/>
        <v>297.75961194397939</v>
      </c>
      <c r="AS83" s="65">
        <f t="shared" si="38"/>
        <v>313.16672917549681</v>
      </c>
      <c r="AT83" s="65">
        <f t="shared" si="38"/>
        <v>329.37106420238933</v>
      </c>
      <c r="AU83" s="65">
        <f t="shared" si="38"/>
        <v>346.41386784424327</v>
      </c>
    </row>
    <row r="84" spans="1:47" x14ac:dyDescent="0.2">
      <c r="A84" s="75" t="s">
        <v>80</v>
      </c>
      <c r="B84" s="75">
        <v>710</v>
      </c>
      <c r="C84" s="75">
        <v>250</v>
      </c>
      <c r="D84" s="72">
        <v>137.39819664871999</v>
      </c>
      <c r="E84" s="72">
        <f t="shared" si="36"/>
        <v>144.50765689198559</v>
      </c>
      <c r="F84" s="71">
        <f t="shared" si="36"/>
        <v>151.98498531826525</v>
      </c>
      <c r="G84" s="72">
        <f t="shared" si="36"/>
        <v>159.84921670593084</v>
      </c>
      <c r="H84" s="72">
        <f t="shared" si="36"/>
        <v>168.12037075894548</v>
      </c>
      <c r="I84" s="72">
        <f t="shared" si="36"/>
        <v>176.81950307033691</v>
      </c>
      <c r="J84" s="69">
        <f t="shared" si="36"/>
        <v>185.96875872269811</v>
      </c>
      <c r="K84" s="72">
        <f t="shared" si="36"/>
        <v>195.59142866216411</v>
      </c>
      <c r="L84" s="72">
        <f t="shared" si="35"/>
        <v>195.59142866216411</v>
      </c>
      <c r="M84" s="72">
        <f t="shared" si="35"/>
        <v>195.59142866216411</v>
      </c>
      <c r="N84" s="72">
        <f t="shared" si="35"/>
        <v>195.59142866216411</v>
      </c>
      <c r="O84" s="72">
        <f t="shared" si="39"/>
        <v>205.71200898937417</v>
      </c>
      <c r="P84" s="72">
        <f t="shared" si="39"/>
        <v>216.35626331835465</v>
      </c>
      <c r="Q84" s="72">
        <f t="shared" si="39"/>
        <v>227.55128836206708</v>
      </c>
      <c r="R84" s="72">
        <f t="shared" si="39"/>
        <v>239.3255829115804</v>
      </c>
      <c r="S84" s="72">
        <f t="shared" si="39"/>
        <v>251.70912038446539</v>
      </c>
      <c r="T84" s="72">
        <f t="shared" si="39"/>
        <v>264.73342512709524</v>
      </c>
      <c r="U84" s="72">
        <f t="shared" si="39"/>
        <v>278.43165266509214</v>
      </c>
      <c r="V84" s="72">
        <f t="shared" si="39"/>
        <v>292.83867410621127</v>
      </c>
      <c r="W84" s="71">
        <f t="shared" si="39"/>
        <v>307.9911649105228</v>
      </c>
      <c r="X84" s="72">
        <f t="shared" ref="X84:Z99" si="40">W84</f>
        <v>307.9911649105228</v>
      </c>
      <c r="Y84" s="72">
        <f t="shared" si="40"/>
        <v>307.9911649105228</v>
      </c>
      <c r="Z84" s="72">
        <f t="shared" si="40"/>
        <v>307.9911649105228</v>
      </c>
      <c r="AA84" s="72">
        <f t="shared" si="37"/>
        <v>323.92769825387234</v>
      </c>
      <c r="AB84" s="72">
        <f t="shared" si="37"/>
        <v>340.68884322229064</v>
      </c>
      <c r="AC84" s="72">
        <f t="shared" si="37"/>
        <v>358.3172680873239</v>
      </c>
      <c r="AD84" s="69">
        <f t="shared" si="37"/>
        <v>376.85784892518819</v>
      </c>
      <c r="AE84" s="72">
        <f t="shared" si="37"/>
        <v>396.35778385625684</v>
      </c>
      <c r="AF84" s="72">
        <f t="shared" si="37"/>
        <v>416.86671319569564</v>
      </c>
      <c r="AG84" s="72">
        <f t="shared" si="37"/>
        <v>438.43684582110961</v>
      </c>
      <c r="AH84" s="72">
        <f t="shared" si="37"/>
        <v>461.12309207889109</v>
      </c>
      <c r="AI84" s="72">
        <f t="shared" si="37"/>
        <v>484.98320356760411</v>
      </c>
      <c r="AJ84" s="72">
        <f t="shared" ref="AJ84:AL99" si="41">AI84</f>
        <v>484.98320356760411</v>
      </c>
      <c r="AK84" s="72">
        <f t="shared" si="41"/>
        <v>484.98320356760411</v>
      </c>
      <c r="AL84" s="72">
        <f t="shared" si="41"/>
        <v>484.98320356760411</v>
      </c>
      <c r="AM84" s="72">
        <f t="shared" si="38"/>
        <v>510.07792015424707</v>
      </c>
      <c r="AN84" s="72">
        <f t="shared" si="38"/>
        <v>536.47112459764764</v>
      </c>
      <c r="AO84" s="72">
        <f t="shared" si="38"/>
        <v>564.23000517260959</v>
      </c>
      <c r="AP84" s="72">
        <f t="shared" si="38"/>
        <v>593.42522670879839</v>
      </c>
      <c r="AQ84" s="71">
        <f t="shared" si="38"/>
        <v>624.1311104797727</v>
      </c>
      <c r="AR84" s="72">
        <f t="shared" si="38"/>
        <v>656.42582340010051</v>
      </c>
      <c r="AS84" s="70">
        <f t="shared" si="38"/>
        <v>690.3915770121904</v>
      </c>
      <c r="AT84" s="70">
        <f t="shared" si="38"/>
        <v>726.11483676939429</v>
      </c>
      <c r="AU84" s="70">
        <f t="shared" si="38"/>
        <v>763.68654214814455</v>
      </c>
    </row>
    <row r="85" spans="1:47" s="68" customFormat="1" x14ac:dyDescent="0.2">
      <c r="A85" s="68" t="s">
        <v>81</v>
      </c>
      <c r="B85" s="68">
        <v>720</v>
      </c>
      <c r="C85" s="68">
        <v>250</v>
      </c>
      <c r="D85" s="67">
        <v>76.289190646983997</v>
      </c>
      <c r="E85" s="67">
        <f t="shared" si="36"/>
        <v>80.236658525927922</v>
      </c>
      <c r="F85" s="67">
        <f t="shared" si="36"/>
        <v>84.388382112962901</v>
      </c>
      <c r="G85" s="67">
        <f t="shared" si="36"/>
        <v>88.754930308347852</v>
      </c>
      <c r="H85" s="67">
        <f t="shared" si="36"/>
        <v>93.347418883974925</v>
      </c>
      <c r="I85" s="67">
        <f t="shared" si="36"/>
        <v>98.177538780408526</v>
      </c>
      <c r="J85" s="64">
        <f t="shared" si="36"/>
        <v>103.25758586811158</v>
      </c>
      <c r="K85" s="67">
        <f t="shared" si="36"/>
        <v>108.60049224862091</v>
      </c>
      <c r="L85" s="67">
        <f t="shared" ref="L85:N100" si="42">K85</f>
        <v>108.60049224862091</v>
      </c>
      <c r="M85" s="67">
        <f t="shared" si="42"/>
        <v>108.60049224862091</v>
      </c>
      <c r="N85" s="67">
        <f t="shared" si="42"/>
        <v>108.60049224862091</v>
      </c>
      <c r="O85" s="67">
        <f t="shared" si="39"/>
        <v>114.21985917535442</v>
      </c>
      <c r="P85" s="67">
        <f t="shared" si="39"/>
        <v>120.12999167785507</v>
      </c>
      <c r="Q85" s="67">
        <f t="shared" si="39"/>
        <v>126.34593497761377</v>
      </c>
      <c r="R85" s="67">
        <f t="shared" si="39"/>
        <v>132.88351278817328</v>
      </c>
      <c r="S85" s="67">
        <f t="shared" si="39"/>
        <v>139.7593675970129</v>
      </c>
      <c r="T85" s="67">
        <f t="shared" si="39"/>
        <v>146.9910030317576</v>
      </c>
      <c r="U85" s="66">
        <f t="shared" si="39"/>
        <v>154.59682841856227</v>
      </c>
      <c r="V85" s="67">
        <f t="shared" si="39"/>
        <v>162.59620564610145</v>
      </c>
      <c r="W85" s="67">
        <f t="shared" si="39"/>
        <v>171.00949845446499</v>
      </c>
      <c r="X85" s="67">
        <f t="shared" si="40"/>
        <v>171.00949845446499</v>
      </c>
      <c r="Y85" s="67">
        <f t="shared" si="40"/>
        <v>171.00949845446499</v>
      </c>
      <c r="Z85" s="67">
        <f t="shared" si="40"/>
        <v>171.00949845446499</v>
      </c>
      <c r="AA85" s="67">
        <f t="shared" si="37"/>
        <v>179.8581242744323</v>
      </c>
      <c r="AB85" s="67">
        <f t="shared" si="37"/>
        <v>189.16460874909089</v>
      </c>
      <c r="AC85" s="67">
        <f t="shared" si="37"/>
        <v>198.95264307659298</v>
      </c>
      <c r="AD85" s="64">
        <f t="shared" si="37"/>
        <v>209.2471443200256</v>
      </c>
      <c r="AE85" s="67">
        <f t="shared" si="37"/>
        <v>220.07431883792302</v>
      </c>
      <c r="AF85" s="67">
        <f t="shared" si="37"/>
        <v>231.46172899689432</v>
      </c>
      <c r="AG85" s="67">
        <f t="shared" si="37"/>
        <v>243.43836333619419</v>
      </c>
      <c r="AH85" s="67">
        <f t="shared" si="37"/>
        <v>256.03471036285248</v>
      </c>
      <c r="AI85" s="67">
        <f t="shared" si="37"/>
        <v>269.28283616522037</v>
      </c>
      <c r="AJ85" s="67">
        <f t="shared" si="41"/>
        <v>269.28283616522037</v>
      </c>
      <c r="AK85" s="67">
        <f t="shared" si="41"/>
        <v>269.28283616522037</v>
      </c>
      <c r="AL85" s="67">
        <f t="shared" si="41"/>
        <v>269.28283616522037</v>
      </c>
      <c r="AM85" s="67">
        <f t="shared" si="38"/>
        <v>283.21646604251083</v>
      </c>
      <c r="AN85" s="67">
        <f t="shared" si="38"/>
        <v>297.87107035813574</v>
      </c>
      <c r="AO85" s="66">
        <f t="shared" si="38"/>
        <v>313.28395483539254</v>
      </c>
      <c r="AP85" s="67">
        <f t="shared" si="38"/>
        <v>329.49435552536397</v>
      </c>
      <c r="AQ85" s="67">
        <f t="shared" si="38"/>
        <v>346.54353868878667</v>
      </c>
      <c r="AR85" s="67">
        <f t="shared" si="38"/>
        <v>364.47490584615508</v>
      </c>
      <c r="AS85" s="65">
        <f t="shared" si="38"/>
        <v>383.33410426348274</v>
      </c>
      <c r="AT85" s="65">
        <f t="shared" si="38"/>
        <v>403.16914315498082</v>
      </c>
      <c r="AU85" s="65">
        <f t="shared" si="38"/>
        <v>424.03051589846723</v>
      </c>
    </row>
    <row r="86" spans="1:47" s="68" customFormat="1" x14ac:dyDescent="0.2">
      <c r="A86" s="68" t="s">
        <v>82</v>
      </c>
      <c r="B86" s="68">
        <v>730</v>
      </c>
      <c r="C86" s="68">
        <v>250</v>
      </c>
      <c r="D86" s="67">
        <v>90.712196486875001</v>
      </c>
      <c r="E86" s="67">
        <f t="shared" si="36"/>
        <v>95.405960817360068</v>
      </c>
      <c r="F86" s="67">
        <f t="shared" si="36"/>
        <v>100.34259682820756</v>
      </c>
      <c r="G86" s="67">
        <f t="shared" si="36"/>
        <v>105.53467154429748</v>
      </c>
      <c r="H86" s="67">
        <f t="shared" si="36"/>
        <v>110.99540225205575</v>
      </c>
      <c r="I86" s="67">
        <f t="shared" si="36"/>
        <v>116.73869014624673</v>
      </c>
      <c r="J86" s="64">
        <f t="shared" si="36"/>
        <v>122.77915571776757</v>
      </c>
      <c r="K86" s="67">
        <f t="shared" si="36"/>
        <v>129.13217597253026</v>
      </c>
      <c r="L86" s="67">
        <f t="shared" si="42"/>
        <v>129.13217597253026</v>
      </c>
      <c r="M86" s="67">
        <f t="shared" si="42"/>
        <v>129.13217597253026</v>
      </c>
      <c r="N86" s="67">
        <f t="shared" si="42"/>
        <v>129.13217597253026</v>
      </c>
      <c r="O86" s="67">
        <f t="shared" si="39"/>
        <v>135.81392357617781</v>
      </c>
      <c r="P86" s="67">
        <f t="shared" si="39"/>
        <v>142.84140802428425</v>
      </c>
      <c r="Q86" s="66">
        <f t="shared" si="39"/>
        <v>150.23251894284365</v>
      </c>
      <c r="R86" s="67">
        <f t="shared" si="39"/>
        <v>158.00607162927727</v>
      </c>
      <c r="S86" s="67">
        <f t="shared" si="39"/>
        <v>166.18185494989038</v>
      </c>
      <c r="T86" s="67">
        <f t="shared" si="39"/>
        <v>174.7806817157101</v>
      </c>
      <c r="U86" s="67">
        <f t="shared" si="39"/>
        <v>183.82444166494432</v>
      </c>
      <c r="V86" s="67">
        <f t="shared" si="39"/>
        <v>193.33615718693687</v>
      </c>
      <c r="W86" s="67">
        <f t="shared" si="39"/>
        <v>203.34004192947421</v>
      </c>
      <c r="X86" s="67">
        <f t="shared" si="40"/>
        <v>203.34004192947421</v>
      </c>
      <c r="Y86" s="67">
        <f t="shared" si="40"/>
        <v>203.34004192947421</v>
      </c>
      <c r="Z86" s="67">
        <f t="shared" si="40"/>
        <v>203.34004192947421</v>
      </c>
      <c r="AA86" s="67">
        <f t="shared" si="37"/>
        <v>213.86156243863749</v>
      </c>
      <c r="AB86" s="67">
        <f t="shared" si="37"/>
        <v>224.92750298811501</v>
      </c>
      <c r="AC86" s="67">
        <f t="shared" si="37"/>
        <v>236.56603376300859</v>
      </c>
      <c r="AD86" s="64">
        <f t="shared" si="37"/>
        <v>248.80678257170706</v>
      </c>
      <c r="AE86" s="67">
        <f t="shared" si="37"/>
        <v>261.6809102683813</v>
      </c>
      <c r="AF86" s="67">
        <f t="shared" si="37"/>
        <v>275.22119007810136</v>
      </c>
      <c r="AG86" s="67">
        <f t="shared" si="37"/>
        <v>289.46209102651079</v>
      </c>
      <c r="AH86" s="66">
        <f t="shared" si="37"/>
        <v>304.43986568644243</v>
      </c>
      <c r="AI86" s="67">
        <f t="shared" si="37"/>
        <v>320.19264246484892</v>
      </c>
      <c r="AJ86" s="67">
        <f t="shared" si="41"/>
        <v>320.19264246484892</v>
      </c>
      <c r="AK86" s="67">
        <f t="shared" si="41"/>
        <v>320.19264246484892</v>
      </c>
      <c r="AL86" s="67">
        <f t="shared" si="41"/>
        <v>320.19264246484892</v>
      </c>
      <c r="AM86" s="67">
        <f t="shared" si="38"/>
        <v>336.76052266497965</v>
      </c>
      <c r="AN86" s="67">
        <f t="shared" si="38"/>
        <v>354.1856825708926</v>
      </c>
      <c r="AO86" s="67">
        <f t="shared" si="38"/>
        <v>372.51248081417293</v>
      </c>
      <c r="AP86" s="67">
        <f t="shared" si="38"/>
        <v>391.78757129617941</v>
      </c>
      <c r="AQ86" s="67">
        <f t="shared" si="38"/>
        <v>412.06002195327994</v>
      </c>
      <c r="AR86" s="67">
        <f t="shared" si="38"/>
        <v>433.38143966741325</v>
      </c>
      <c r="AS86" s="65">
        <f t="shared" si="38"/>
        <v>455.80610163995732</v>
      </c>
      <c r="AT86" s="65">
        <f t="shared" si="38"/>
        <v>479.39109356333819</v>
      </c>
      <c r="AU86" s="65">
        <f t="shared" si="38"/>
        <v>504.19645494211812</v>
      </c>
    </row>
    <row r="87" spans="1:47" x14ac:dyDescent="0.2">
      <c r="A87" s="75" t="s">
        <v>83</v>
      </c>
      <c r="B87" s="75">
        <v>740</v>
      </c>
      <c r="C87" s="75">
        <v>2000</v>
      </c>
      <c r="D87" s="72">
        <v>721.68923794094997</v>
      </c>
      <c r="E87" s="72">
        <f t="shared" si="36"/>
        <v>759.03194745446399</v>
      </c>
      <c r="F87" s="72">
        <f t="shared" si="36"/>
        <v>798.30689854856371</v>
      </c>
      <c r="G87" s="72">
        <f t="shared" si="36"/>
        <v>839.61407211843277</v>
      </c>
      <c r="H87" s="72">
        <f t="shared" si="36"/>
        <v>883.0586224182706</v>
      </c>
      <c r="I87" s="72">
        <f t="shared" si="36"/>
        <v>928.75114474886891</v>
      </c>
      <c r="J87" s="69">
        <f t="shared" si="36"/>
        <v>976.80795699627333</v>
      </c>
      <c r="K87" s="72">
        <f t="shared" si="36"/>
        <v>1027.3513957382343</v>
      </c>
      <c r="L87" s="72">
        <f t="shared" si="42"/>
        <v>1027.3513957382343</v>
      </c>
      <c r="M87" s="72">
        <f t="shared" si="42"/>
        <v>1027.3513957382343</v>
      </c>
      <c r="N87" s="72">
        <f t="shared" si="42"/>
        <v>1027.3513957382343</v>
      </c>
      <c r="O87" s="72">
        <f t="shared" si="39"/>
        <v>1080.5101276722348</v>
      </c>
      <c r="P87" s="72">
        <f t="shared" si="39"/>
        <v>1136.4194771578866</v>
      </c>
      <c r="Q87" s="72">
        <f t="shared" si="39"/>
        <v>1195.2217707075083</v>
      </c>
      <c r="R87" s="71">
        <f t="shared" si="39"/>
        <v>1257.0666993018438</v>
      </c>
      <c r="S87" s="72">
        <f t="shared" si="39"/>
        <v>1322.1116994532547</v>
      </c>
      <c r="T87" s="72">
        <f t="shared" si="39"/>
        <v>1390.5223539864471</v>
      </c>
      <c r="U87" s="72">
        <f t="shared" si="39"/>
        <v>1462.4728135569865</v>
      </c>
      <c r="V87" s="72">
        <f t="shared" si="39"/>
        <v>1538.1462399806442</v>
      </c>
      <c r="W87" s="72">
        <f t="shared" si="39"/>
        <v>1617.7352725021472</v>
      </c>
      <c r="X87" s="72">
        <f t="shared" si="40"/>
        <v>1617.7352725021472</v>
      </c>
      <c r="Y87" s="72">
        <f t="shared" si="40"/>
        <v>1617.7352725021472</v>
      </c>
      <c r="Z87" s="72">
        <f t="shared" si="40"/>
        <v>1617.7352725021472</v>
      </c>
      <c r="AA87" s="72">
        <f t="shared" si="37"/>
        <v>1701.442518190292</v>
      </c>
      <c r="AB87" s="72">
        <f t="shared" si="37"/>
        <v>1789.4810677078069</v>
      </c>
      <c r="AC87" s="71">
        <f t="shared" si="37"/>
        <v>1882.075037768939</v>
      </c>
      <c r="AD87" s="69">
        <f t="shared" si="37"/>
        <v>1979.4601416656831</v>
      </c>
      <c r="AE87" s="72">
        <f t="shared" si="37"/>
        <v>2081.8842893150195</v>
      </c>
      <c r="AF87" s="72">
        <f t="shared" si="37"/>
        <v>2189.6082183546823</v>
      </c>
      <c r="AG87" s="72">
        <f t="shared" si="37"/>
        <v>2302.9061578940164</v>
      </c>
      <c r="AH87" s="71">
        <f t="shared" si="37"/>
        <v>2422.0665266096094</v>
      </c>
      <c r="AI87" s="72">
        <f t="shared" si="37"/>
        <v>2547.392666962819</v>
      </c>
      <c r="AJ87" s="72">
        <f t="shared" si="41"/>
        <v>2547.392666962819</v>
      </c>
      <c r="AK87" s="72">
        <f t="shared" si="41"/>
        <v>2547.392666962819</v>
      </c>
      <c r="AL87" s="72">
        <f t="shared" si="41"/>
        <v>2547.392666962819</v>
      </c>
      <c r="AM87" s="72">
        <f t="shared" si="38"/>
        <v>2679.2036174082677</v>
      </c>
      <c r="AN87" s="72">
        <f t="shared" si="38"/>
        <v>2817.8349245590875</v>
      </c>
      <c r="AO87" s="72">
        <f t="shared" si="38"/>
        <v>2963.6394973764177</v>
      </c>
      <c r="AP87" s="72">
        <f t="shared" si="38"/>
        <v>3116.9885055576365</v>
      </c>
      <c r="AQ87" s="72">
        <f t="shared" si="38"/>
        <v>3278.2723244103222</v>
      </c>
      <c r="AR87" s="72">
        <f t="shared" si="38"/>
        <v>3447.9015286172771</v>
      </c>
      <c r="AS87" s="70">
        <f t="shared" si="38"/>
        <v>3626.3079374224071</v>
      </c>
      <c r="AT87" s="70">
        <f t="shared" si="38"/>
        <v>3813.9457138981529</v>
      </c>
      <c r="AU87" s="70">
        <f t="shared" si="38"/>
        <v>4011.2925210928365</v>
      </c>
    </row>
    <row r="88" spans="1:47" x14ac:dyDescent="0.2">
      <c r="A88" s="75" t="s">
        <v>84</v>
      </c>
      <c r="B88" s="75">
        <v>750</v>
      </c>
      <c r="C88" s="75">
        <v>250</v>
      </c>
      <c r="D88" s="72">
        <v>76.015231262048999</v>
      </c>
      <c r="E88" s="72">
        <f t="shared" si="36"/>
        <v>79.948523530228215</v>
      </c>
      <c r="F88" s="72">
        <f t="shared" si="36"/>
        <v>84.085338011128002</v>
      </c>
      <c r="G88" s="72">
        <f t="shared" si="36"/>
        <v>88.43620565140742</v>
      </c>
      <c r="H88" s="72">
        <f t="shared" si="36"/>
        <v>93.0122023055076</v>
      </c>
      <c r="I88" s="72">
        <f t="shared" si="36"/>
        <v>97.824976931074303</v>
      </c>
      <c r="J88" s="69">
        <f t="shared" si="36"/>
        <v>102.88678124330961</v>
      </c>
      <c r="K88" s="72">
        <f t="shared" si="36"/>
        <v>108.21050090374294</v>
      </c>
      <c r="L88" s="72">
        <f t="shared" si="42"/>
        <v>108.21050090374294</v>
      </c>
      <c r="M88" s="72">
        <f t="shared" si="42"/>
        <v>108.21050090374294</v>
      </c>
      <c r="N88" s="72">
        <f t="shared" si="42"/>
        <v>108.21050090374294</v>
      </c>
      <c r="O88" s="72">
        <f t="shared" si="39"/>
        <v>113.80968832281729</v>
      </c>
      <c r="P88" s="72">
        <f t="shared" si="39"/>
        <v>119.69859715979551</v>
      </c>
      <c r="Q88" s="72">
        <f t="shared" si="39"/>
        <v>125.8922186078115</v>
      </c>
      <c r="R88" s="72">
        <f t="shared" si="39"/>
        <v>132.4063195564361</v>
      </c>
      <c r="S88" s="72">
        <f t="shared" si="39"/>
        <v>139.25748272890684</v>
      </c>
      <c r="T88" s="72">
        <f t="shared" si="39"/>
        <v>146.46314889619734</v>
      </c>
      <c r="U88" s="71">
        <f t="shared" si="39"/>
        <v>154.04166127538952</v>
      </c>
      <c r="V88" s="72">
        <f t="shared" si="39"/>
        <v>162.01231222537177</v>
      </c>
      <c r="W88" s="72">
        <f t="shared" si="39"/>
        <v>170.39539235873497</v>
      </c>
      <c r="X88" s="72">
        <f t="shared" si="40"/>
        <v>170.39539235873497</v>
      </c>
      <c r="Y88" s="72">
        <f t="shared" si="40"/>
        <v>170.39539235873497</v>
      </c>
      <c r="Z88" s="72">
        <f t="shared" si="40"/>
        <v>170.39539235873497</v>
      </c>
      <c r="AA88" s="72">
        <f t="shared" si="37"/>
        <v>179.21224219488857</v>
      </c>
      <c r="AB88" s="72">
        <f t="shared" si="37"/>
        <v>188.4853064858886</v>
      </c>
      <c r="AC88" s="72">
        <f t="shared" si="37"/>
        <v>198.23819135327264</v>
      </c>
      <c r="AD88" s="69">
        <f t="shared" si="37"/>
        <v>208.49572438135331</v>
      </c>
      <c r="AE88" s="72">
        <f t="shared" si="37"/>
        <v>219.28401781994774</v>
      </c>
      <c r="AF88" s="72">
        <f t="shared" si="37"/>
        <v>230.63053505743571</v>
      </c>
      <c r="AG88" s="72">
        <f t="shared" si="37"/>
        <v>242.56416053336503</v>
      </c>
      <c r="AH88" s="72">
        <f t="shared" si="37"/>
        <v>255.11527326857805</v>
      </c>
      <c r="AI88" s="72">
        <f t="shared" si="37"/>
        <v>268.31582420004247</v>
      </c>
      <c r="AJ88" s="72">
        <f t="shared" si="41"/>
        <v>268.31582420004247</v>
      </c>
      <c r="AK88" s="72">
        <f t="shared" si="41"/>
        <v>268.31582420004247</v>
      </c>
      <c r="AL88" s="72">
        <f t="shared" si="41"/>
        <v>268.31582420004247</v>
      </c>
      <c r="AM88" s="72">
        <f t="shared" si="38"/>
        <v>282.19941751725514</v>
      </c>
      <c r="AN88" s="72">
        <f t="shared" si="38"/>
        <v>296.80139620727402</v>
      </c>
      <c r="AO88" s="71">
        <f t="shared" si="38"/>
        <v>312.15893202614745</v>
      </c>
      <c r="AP88" s="72">
        <f t="shared" si="38"/>
        <v>328.3111201257779</v>
      </c>
      <c r="AQ88" s="72">
        <f t="shared" si="38"/>
        <v>345.29907857710856</v>
      </c>
      <c r="AR88" s="72">
        <f t="shared" si="38"/>
        <v>363.16605304298531</v>
      </c>
      <c r="AS88" s="70">
        <f t="shared" si="38"/>
        <v>381.95752686715679</v>
      </c>
      <c r="AT88" s="70">
        <f t="shared" si="38"/>
        <v>401.72133685966151</v>
      </c>
      <c r="AU88" s="70">
        <f t="shared" si="38"/>
        <v>422.50779507335363</v>
      </c>
    </row>
    <row r="89" spans="1:47" s="68" customFormat="1" x14ac:dyDescent="0.2">
      <c r="A89" s="68" t="s">
        <v>85</v>
      </c>
      <c r="B89" s="68">
        <v>780</v>
      </c>
      <c r="C89" s="68">
        <v>1000</v>
      </c>
      <c r="D89" s="67">
        <v>451.70907245922001</v>
      </c>
      <c r="E89" s="67">
        <f t="shared" si="36"/>
        <v>475.08206985293157</v>
      </c>
      <c r="F89" s="67">
        <f t="shared" si="36"/>
        <v>499.66446736825742</v>
      </c>
      <c r="G89" s="67">
        <f t="shared" si="36"/>
        <v>525.51884357094684</v>
      </c>
      <c r="H89" s="67">
        <f t="shared" si="36"/>
        <v>552.71101505924241</v>
      </c>
      <c r="I89" s="67">
        <f t="shared" si="36"/>
        <v>581.31020401093576</v>
      </c>
      <c r="J89" s="66">
        <f t="shared" si="36"/>
        <v>611.38921439988951</v>
      </c>
      <c r="K89" s="67">
        <f t="shared" si="36"/>
        <v>643.02461733061568</v>
      </c>
      <c r="L89" s="67">
        <f t="shared" si="42"/>
        <v>643.02461733061568</v>
      </c>
      <c r="M89" s="67">
        <f t="shared" si="42"/>
        <v>643.02461733061568</v>
      </c>
      <c r="N89" s="67">
        <f t="shared" si="42"/>
        <v>643.02461733061568</v>
      </c>
      <c r="O89" s="67">
        <f t="shared" si="39"/>
        <v>676.29694596270826</v>
      </c>
      <c r="P89" s="67">
        <f t="shared" si="39"/>
        <v>711.29090052134404</v>
      </c>
      <c r="Q89" s="67">
        <f t="shared" si="39"/>
        <v>748.09556391573938</v>
      </c>
      <c r="R89" s="67">
        <f t="shared" si="39"/>
        <v>786.80462851445475</v>
      </c>
      <c r="S89" s="67">
        <f t="shared" si="39"/>
        <v>827.51663465484239</v>
      </c>
      <c r="T89" s="67">
        <f t="shared" si="39"/>
        <v>870.3352214938011</v>
      </c>
      <c r="U89" s="67">
        <f t="shared" si="39"/>
        <v>915.36939083842162</v>
      </c>
      <c r="V89" s="67">
        <f t="shared" si="39"/>
        <v>962.73378462814628</v>
      </c>
      <c r="W89" s="67">
        <f t="shared" si="39"/>
        <v>1012.5489767748198</v>
      </c>
      <c r="X89" s="67">
        <f t="shared" si="40"/>
        <v>1012.5489767748198</v>
      </c>
      <c r="Y89" s="67">
        <f t="shared" si="40"/>
        <v>1012.5489767748198</v>
      </c>
      <c r="Z89" s="67">
        <f t="shared" si="40"/>
        <v>1012.5489767748198</v>
      </c>
      <c r="AA89" s="67">
        <f t="shared" si="37"/>
        <v>1064.9417801035593</v>
      </c>
      <c r="AB89" s="67">
        <f t="shared" si="37"/>
        <v>1120.0455691758104</v>
      </c>
      <c r="AC89" s="67">
        <f t="shared" si="37"/>
        <v>1178.0006198163924</v>
      </c>
      <c r="AD89" s="66">
        <f t="shared" si="37"/>
        <v>1238.9544662088508</v>
      </c>
      <c r="AE89" s="67">
        <f t="shared" si="37"/>
        <v>1303.0622764681657</v>
      </c>
      <c r="AF89" s="67">
        <f t="shared" si="37"/>
        <v>1370.4872476468968</v>
      </c>
      <c r="AG89" s="67">
        <f t="shared" si="37"/>
        <v>1441.4010211803202</v>
      </c>
      <c r="AH89" s="67">
        <f t="shared" si="37"/>
        <v>1515.9841198281392</v>
      </c>
      <c r="AI89" s="67">
        <f t="shared" si="37"/>
        <v>1594.4264072250789</v>
      </c>
      <c r="AJ89" s="67">
        <f t="shared" si="41"/>
        <v>1594.4264072250789</v>
      </c>
      <c r="AK89" s="67">
        <f t="shared" si="41"/>
        <v>1594.4264072250789</v>
      </c>
      <c r="AL89" s="67">
        <f t="shared" si="41"/>
        <v>1594.4264072250789</v>
      </c>
      <c r="AM89" s="67">
        <f t="shared" si="38"/>
        <v>1676.9275712102258</v>
      </c>
      <c r="AN89" s="67">
        <f t="shared" si="38"/>
        <v>1763.6976321655061</v>
      </c>
      <c r="AO89" s="66">
        <f t="shared" si="38"/>
        <v>1854.9574776573656</v>
      </c>
      <c r="AP89" s="67">
        <f t="shared" si="38"/>
        <v>1950.9394247426669</v>
      </c>
      <c r="AQ89" s="67">
        <f t="shared" si="38"/>
        <v>2051.8878113702485</v>
      </c>
      <c r="AR89" s="67">
        <f t="shared" si="38"/>
        <v>2158.0596183836556</v>
      </c>
      <c r="AS89" s="65">
        <f t="shared" si="38"/>
        <v>2269.7251237084552</v>
      </c>
      <c r="AT89" s="65">
        <f t="shared" si="38"/>
        <v>2387.1685903894763</v>
      </c>
      <c r="AU89" s="65">
        <f t="shared" si="38"/>
        <v>2510.6889902294874</v>
      </c>
    </row>
    <row r="90" spans="1:47" s="68" customFormat="1" x14ac:dyDescent="0.2">
      <c r="A90" s="68" t="s">
        <v>86</v>
      </c>
      <c r="B90" s="68">
        <v>760</v>
      </c>
      <c r="C90" s="68">
        <v>500</v>
      </c>
      <c r="D90" s="67">
        <v>203.23881492675</v>
      </c>
      <c r="E90" s="67">
        <f t="shared" si="36"/>
        <v>213.75509759896224</v>
      </c>
      <c r="F90" s="67">
        <f t="shared" si="36"/>
        <v>224.81552928759996</v>
      </c>
      <c r="G90" s="67">
        <f t="shared" si="36"/>
        <v>236.44826615404699</v>
      </c>
      <c r="H90" s="67">
        <f t="shared" si="36"/>
        <v>248.68292125733825</v>
      </c>
      <c r="I90" s="67">
        <f t="shared" si="36"/>
        <v>261.5506399391079</v>
      </c>
      <c r="J90" s="64">
        <f t="shared" si="36"/>
        <v>275.08417910921668</v>
      </c>
      <c r="K90" s="67">
        <f t="shared" si="36"/>
        <v>289.31799063389326</v>
      </c>
      <c r="L90" s="67">
        <f t="shared" si="42"/>
        <v>289.31799063389326</v>
      </c>
      <c r="M90" s="67">
        <f t="shared" si="42"/>
        <v>289.31799063389326</v>
      </c>
      <c r="N90" s="67">
        <f t="shared" si="42"/>
        <v>289.31799063389326</v>
      </c>
      <c r="O90" s="66">
        <f t="shared" si="39"/>
        <v>304.28830903866771</v>
      </c>
      <c r="P90" s="67">
        <f t="shared" si="39"/>
        <v>320.03324374935977</v>
      </c>
      <c r="Q90" s="67">
        <f t="shared" si="39"/>
        <v>336.59287610593623</v>
      </c>
      <c r="R90" s="67">
        <f t="shared" si="39"/>
        <v>354.00936139620273</v>
      </c>
      <c r="S90" s="67">
        <f t="shared" si="39"/>
        <v>372.32703616907315</v>
      </c>
      <c r="T90" s="67">
        <f t="shared" si="39"/>
        <v>391.5925311006007</v>
      </c>
      <c r="U90" s="67">
        <f t="shared" si="39"/>
        <v>411.85488970008964</v>
      </c>
      <c r="V90" s="67">
        <f t="shared" si="39"/>
        <v>433.16569315847408</v>
      </c>
      <c r="W90" s="67">
        <f t="shared" si="39"/>
        <v>455.57919165678533</v>
      </c>
      <c r="X90" s="67">
        <f t="shared" si="40"/>
        <v>455.57919165678533</v>
      </c>
      <c r="Y90" s="67">
        <f t="shared" si="40"/>
        <v>455.57919165678533</v>
      </c>
      <c r="Z90" s="67">
        <f t="shared" si="40"/>
        <v>455.57919165678533</v>
      </c>
      <c r="AA90" s="67">
        <f t="shared" si="37"/>
        <v>479.15244246897618</v>
      </c>
      <c r="AB90" s="67">
        <f t="shared" si="37"/>
        <v>503.9454552106651</v>
      </c>
      <c r="AC90" s="67">
        <f t="shared" si="37"/>
        <v>530.02134460355535</v>
      </c>
      <c r="AD90" s="64">
        <f t="shared" si="37"/>
        <v>557.44649114441609</v>
      </c>
      <c r="AE90" s="67">
        <f t="shared" si="37"/>
        <v>586.29071008763503</v>
      </c>
      <c r="AF90" s="66">
        <f t="shared" si="37"/>
        <v>616.62742917151559</v>
      </c>
      <c r="AG90" s="67">
        <f t="shared" si="37"/>
        <v>648.53387554075039</v>
      </c>
      <c r="AH90" s="67">
        <f t="shared" si="37"/>
        <v>682.09127234091341</v>
      </c>
      <c r="AI90" s="67">
        <f t="shared" si="37"/>
        <v>717.38504548543415</v>
      </c>
      <c r="AJ90" s="67">
        <f t="shared" si="41"/>
        <v>717.38504548543415</v>
      </c>
      <c r="AK90" s="67">
        <f t="shared" si="41"/>
        <v>717.38504548543415</v>
      </c>
      <c r="AL90" s="67">
        <f t="shared" si="41"/>
        <v>717.38504548543415</v>
      </c>
      <c r="AM90" s="67">
        <f t="shared" si="38"/>
        <v>754.50504112141391</v>
      </c>
      <c r="AN90" s="67">
        <f t="shared" si="38"/>
        <v>793.54575434787921</v>
      </c>
      <c r="AO90" s="67">
        <f t="shared" si="38"/>
        <v>834.60656976871257</v>
      </c>
      <c r="AP90" s="67">
        <f t="shared" si="38"/>
        <v>877.7920144926278</v>
      </c>
      <c r="AQ90" s="67">
        <f t="shared" si="38"/>
        <v>923.21202422424381</v>
      </c>
      <c r="AR90" s="67">
        <f t="shared" si="38"/>
        <v>970.98222312363498</v>
      </c>
      <c r="AS90" s="65">
        <f t="shared" si="38"/>
        <v>1021.2242181467875</v>
      </c>
      <c r="AT90" s="65">
        <f t="shared" si="38"/>
        <v>1074.0659086162541</v>
      </c>
      <c r="AU90" s="65">
        <f t="shared" si="38"/>
        <v>1129.6418118100703</v>
      </c>
    </row>
    <row r="91" spans="1:47" s="68" customFormat="1" x14ac:dyDescent="0.2">
      <c r="A91" s="68" t="s">
        <v>87</v>
      </c>
      <c r="B91" s="68">
        <v>770</v>
      </c>
      <c r="C91" s="68">
        <v>500</v>
      </c>
      <c r="D91" s="67">
        <v>144.43623688542999</v>
      </c>
      <c r="E91" s="67">
        <f t="shared" ref="E91:K106" si="43">D91*(1+$I$1)</f>
        <v>151.90986979233921</v>
      </c>
      <c r="F91" s="67">
        <f t="shared" si="43"/>
        <v>159.77021444161775</v>
      </c>
      <c r="G91" s="67">
        <f t="shared" si="43"/>
        <v>168.03728064289226</v>
      </c>
      <c r="H91" s="67">
        <f t="shared" si="43"/>
        <v>176.73211358288657</v>
      </c>
      <c r="I91" s="67">
        <f t="shared" si="43"/>
        <v>185.87684739943143</v>
      </c>
      <c r="J91" s="64">
        <f t="shared" si="43"/>
        <v>195.49476152757958</v>
      </c>
      <c r="K91" s="67">
        <f t="shared" si="43"/>
        <v>205.61033996126469</v>
      </c>
      <c r="L91" s="67">
        <f t="shared" si="42"/>
        <v>205.61033996126469</v>
      </c>
      <c r="M91" s="67">
        <f t="shared" si="42"/>
        <v>205.61033996126469</v>
      </c>
      <c r="N91" s="67">
        <f t="shared" si="42"/>
        <v>205.61033996126469</v>
      </c>
      <c r="O91" s="67">
        <f t="shared" si="39"/>
        <v>216.24933358136437</v>
      </c>
      <c r="P91" s="67">
        <f t="shared" si="39"/>
        <v>227.43882570883409</v>
      </c>
      <c r="Q91" s="67">
        <f t="shared" si="39"/>
        <v>239.20730104978779</v>
      </c>
      <c r="R91" s="67">
        <f t="shared" si="39"/>
        <v>251.58471820803675</v>
      </c>
      <c r="S91" s="67">
        <f t="shared" si="39"/>
        <v>264.60258594967917</v>
      </c>
      <c r="T91" s="67">
        <f t="shared" si="39"/>
        <v>278.29404341388482</v>
      </c>
      <c r="U91" s="67">
        <f t="shared" si="39"/>
        <v>292.69394447406427</v>
      </c>
      <c r="V91" s="66">
        <f t="shared" si="39"/>
        <v>307.83894646417832</v>
      </c>
      <c r="W91" s="67">
        <f t="shared" si="39"/>
        <v>323.76760349605524</v>
      </c>
      <c r="X91" s="67">
        <f t="shared" si="40"/>
        <v>323.76760349605524</v>
      </c>
      <c r="Y91" s="67">
        <f t="shared" si="40"/>
        <v>323.76760349605524</v>
      </c>
      <c r="Z91" s="67">
        <f t="shared" si="40"/>
        <v>323.76760349605524</v>
      </c>
      <c r="AA91" s="67">
        <f t="shared" si="37"/>
        <v>340.52046460527004</v>
      </c>
      <c r="AB91" s="67">
        <f t="shared" si="37"/>
        <v>358.14017697543272</v>
      </c>
      <c r="AC91" s="67">
        <f t="shared" si="37"/>
        <v>376.67159450366029</v>
      </c>
      <c r="AD91" s="64">
        <f t="shared" si="37"/>
        <v>396.16189198360308</v>
      </c>
      <c r="AE91" s="67">
        <f t="shared" si="37"/>
        <v>416.6606851966983</v>
      </c>
      <c r="AF91" s="67">
        <f t="shared" si="37"/>
        <v>438.22015721736199</v>
      </c>
      <c r="AG91" s="67">
        <f t="shared" si="37"/>
        <v>460.89519125365081</v>
      </c>
      <c r="AH91" s="67">
        <f t="shared" si="37"/>
        <v>484.74351036156139</v>
      </c>
      <c r="AI91" s="67">
        <f t="shared" si="37"/>
        <v>509.82582438863295</v>
      </c>
      <c r="AJ91" s="67">
        <f t="shared" si="41"/>
        <v>509.82582438863295</v>
      </c>
      <c r="AK91" s="67">
        <f t="shared" si="41"/>
        <v>509.82582438863295</v>
      </c>
      <c r="AL91" s="67">
        <f t="shared" si="41"/>
        <v>509.82582438863295</v>
      </c>
      <c r="AM91" s="67">
        <f t="shared" si="38"/>
        <v>536.20598452092293</v>
      </c>
      <c r="AN91" s="67">
        <f t="shared" si="38"/>
        <v>563.95114582677991</v>
      </c>
      <c r="AO91" s="67">
        <f t="shared" si="38"/>
        <v>593.13193821119671</v>
      </c>
      <c r="AP91" s="66">
        <f t="shared" si="38"/>
        <v>623.82264621593572</v>
      </c>
      <c r="AQ91" s="67">
        <f t="shared" si="38"/>
        <v>656.1013981231373</v>
      </c>
      <c r="AR91" s="67">
        <f t="shared" si="38"/>
        <v>690.05036484380696</v>
      </c>
      <c r="AS91" s="65">
        <f t="shared" si="38"/>
        <v>725.7559690974831</v>
      </c>
      <c r="AT91" s="65">
        <f t="shared" si="38"/>
        <v>763.30910541558865</v>
      </c>
      <c r="AU91" s="65">
        <f t="shared" si="38"/>
        <v>802.80537152852025</v>
      </c>
    </row>
    <row r="92" spans="1:47" s="68" customFormat="1" x14ac:dyDescent="0.2">
      <c r="A92" s="68" t="s">
        <v>308</v>
      </c>
      <c r="B92" s="68">
        <v>421</v>
      </c>
      <c r="C92" s="68">
        <v>100</v>
      </c>
      <c r="D92" s="67">
        <v>38.979117479083001</v>
      </c>
      <c r="E92" s="67">
        <f t="shared" si="43"/>
        <v>40.99603249539593</v>
      </c>
      <c r="F92" s="67">
        <f t="shared" si="43"/>
        <v>43.117309704752643</v>
      </c>
      <c r="G92" s="67">
        <f t="shared" si="43"/>
        <v>45.348349169748154</v>
      </c>
      <c r="H92" s="67">
        <f t="shared" si="43"/>
        <v>47.694830370984896</v>
      </c>
      <c r="I92" s="66">
        <f t="shared" si="43"/>
        <v>50.162726665131579</v>
      </c>
      <c r="J92" s="64">
        <f t="shared" si="43"/>
        <v>52.758320491092277</v>
      </c>
      <c r="K92" s="67">
        <f t="shared" si="43"/>
        <v>55.488219362995551</v>
      </c>
      <c r="L92" s="67">
        <f t="shared" si="42"/>
        <v>55.488219362995551</v>
      </c>
      <c r="M92" s="67">
        <f t="shared" si="42"/>
        <v>55.488219362995551</v>
      </c>
      <c r="N92" s="67">
        <f t="shared" si="42"/>
        <v>55.488219362995551</v>
      </c>
      <c r="O92" s="67">
        <f t="shared" si="39"/>
        <v>58.359372690716405</v>
      </c>
      <c r="P92" s="67">
        <f t="shared" si="39"/>
        <v>61.379089470750529</v>
      </c>
      <c r="Q92" s="67">
        <f t="shared" si="39"/>
        <v>64.555056892475847</v>
      </c>
      <c r="R92" s="67">
        <f t="shared" si="39"/>
        <v>67.895359907166693</v>
      </c>
      <c r="S92" s="67">
        <f t="shared" si="39"/>
        <v>71.408501809576862</v>
      </c>
      <c r="T92" s="67">
        <f t="shared" si="39"/>
        <v>75.103425884485205</v>
      </c>
      <c r="U92" s="67">
        <f t="shared" si="39"/>
        <v>78.989538173308802</v>
      </c>
      <c r="V92" s="67">
        <f t="shared" si="39"/>
        <v>83.076731418739811</v>
      </c>
      <c r="W92" s="67">
        <f t="shared" si="39"/>
        <v>87.375410248361021</v>
      </c>
      <c r="X92" s="67">
        <f t="shared" si="40"/>
        <v>87.375410248361021</v>
      </c>
      <c r="Y92" s="67">
        <f t="shared" si="40"/>
        <v>87.375410248361021</v>
      </c>
      <c r="Z92" s="67">
        <f t="shared" si="40"/>
        <v>87.375410248361021</v>
      </c>
      <c r="AA92" s="67">
        <f t="shared" si="37"/>
        <v>91.896517661349264</v>
      </c>
      <c r="AB92" s="67">
        <f t="shared" si="37"/>
        <v>96.651562885692854</v>
      </c>
      <c r="AC92" s="67">
        <f t="shared" si="37"/>
        <v>101.65265067683832</v>
      </c>
      <c r="AD92" s="64">
        <f t="shared" si="37"/>
        <v>106.91251213235095</v>
      </c>
      <c r="AE92" s="67">
        <f t="shared" si="37"/>
        <v>112.44453710103296</v>
      </c>
      <c r="AF92" s="67">
        <f t="shared" si="37"/>
        <v>118.26280826900206</v>
      </c>
      <c r="AG92" s="67">
        <f t="shared" si="37"/>
        <v>124.38213700950227</v>
      </c>
      <c r="AH92" s="67">
        <f t="shared" si="37"/>
        <v>130.81810108770844</v>
      </c>
      <c r="AI92" s="67">
        <f t="shared" si="37"/>
        <v>137.58708431650854</v>
      </c>
      <c r="AJ92" s="67">
        <f t="shared" si="41"/>
        <v>137.58708431650854</v>
      </c>
      <c r="AK92" s="67">
        <f t="shared" si="41"/>
        <v>137.58708431650854</v>
      </c>
      <c r="AL92" s="67">
        <f t="shared" si="41"/>
        <v>137.58708431650854</v>
      </c>
      <c r="AM92" s="67">
        <f t="shared" si="38"/>
        <v>144.70631826421379</v>
      </c>
      <c r="AN92" s="66">
        <f t="shared" si="38"/>
        <v>152.19392612037083</v>
      </c>
      <c r="AO92" s="67">
        <f t="shared" si="38"/>
        <v>160.0689688313434</v>
      </c>
      <c r="AP92" s="67">
        <f t="shared" si="38"/>
        <v>168.35149362310935</v>
      </c>
      <c r="AQ92" s="67">
        <f t="shared" si="38"/>
        <v>177.06258503479586</v>
      </c>
      <c r="AR92" s="67">
        <f t="shared" si="38"/>
        <v>186.2244185928671</v>
      </c>
      <c r="AS92" s="65">
        <f t="shared" si="38"/>
        <v>195.860317262601</v>
      </c>
      <c r="AT92" s="65">
        <f t="shared" si="38"/>
        <v>205.99481082056155</v>
      </c>
      <c r="AU92" s="65">
        <f t="shared" si="38"/>
        <v>216.65369829920914</v>
      </c>
    </row>
    <row r="93" spans="1:47" s="68" customFormat="1" x14ac:dyDescent="0.2">
      <c r="A93" s="68" t="s">
        <v>89</v>
      </c>
      <c r="B93" s="68">
        <v>790</v>
      </c>
      <c r="C93" s="68">
        <v>1000</v>
      </c>
      <c r="D93" s="67">
        <v>315.62476685796003</v>
      </c>
      <c r="E93" s="67">
        <f t="shared" si="43"/>
        <v>331.95628929783294</v>
      </c>
      <c r="F93" s="67">
        <f t="shared" si="43"/>
        <v>349.13286147147437</v>
      </c>
      <c r="G93" s="67">
        <f t="shared" si="43"/>
        <v>367.19820918921039</v>
      </c>
      <c r="H93" s="67">
        <f t="shared" si="43"/>
        <v>386.19832078676922</v>
      </c>
      <c r="I93" s="67">
        <f t="shared" si="43"/>
        <v>406.18156419620919</v>
      </c>
      <c r="J93" s="64">
        <f t="shared" si="43"/>
        <v>427.19881007450351</v>
      </c>
      <c r="K93" s="67">
        <f t="shared" si="43"/>
        <v>449.30356130322605</v>
      </c>
      <c r="L93" s="67">
        <f t="shared" si="42"/>
        <v>449.30356130322605</v>
      </c>
      <c r="M93" s="67">
        <f t="shared" si="42"/>
        <v>449.30356130322605</v>
      </c>
      <c r="N93" s="67">
        <f t="shared" si="42"/>
        <v>449.30356130322605</v>
      </c>
      <c r="O93" s="67">
        <f t="shared" si="39"/>
        <v>472.55208918900081</v>
      </c>
      <c r="P93" s="67">
        <f t="shared" si="39"/>
        <v>497.00357671143621</v>
      </c>
      <c r="Q93" s="67">
        <f t="shared" si="39"/>
        <v>522.72026918320512</v>
      </c>
      <c r="R93" s="67">
        <f t="shared" si="39"/>
        <v>549.76763270580136</v>
      </c>
      <c r="S93" s="67">
        <f t="shared" si="39"/>
        <v>578.21452082434746</v>
      </c>
      <c r="T93" s="66">
        <f t="shared" si="39"/>
        <v>608.13334980570198</v>
      </c>
      <c r="U93" s="67">
        <f t="shared" si="39"/>
        <v>639.60028298606437</v>
      </c>
      <c r="V93" s="67">
        <f t="shared" si="39"/>
        <v>672.69542465736674</v>
      </c>
      <c r="W93" s="67">
        <f t="shared" si="39"/>
        <v>707.50302398602048</v>
      </c>
      <c r="X93" s="67">
        <f t="shared" si="40"/>
        <v>707.50302398602048</v>
      </c>
      <c r="Y93" s="67">
        <f t="shared" si="40"/>
        <v>707.50302398602048</v>
      </c>
      <c r="Z93" s="67">
        <f t="shared" si="40"/>
        <v>707.50302398602048</v>
      </c>
      <c r="AA93" s="67">
        <f t="shared" ref="AA93:AI108" si="44">Z93*(1+$I$1)</f>
        <v>744.11168948312809</v>
      </c>
      <c r="AB93" s="67">
        <f t="shared" si="44"/>
        <v>782.61461457212908</v>
      </c>
      <c r="AC93" s="67">
        <f t="shared" si="44"/>
        <v>823.10981482809996</v>
      </c>
      <c r="AD93" s="64">
        <f t="shared" si="44"/>
        <v>865.70037749263986</v>
      </c>
      <c r="AE93" s="67">
        <f t="shared" si="44"/>
        <v>910.49472389952393</v>
      </c>
      <c r="AF93" s="67">
        <f t="shared" si="44"/>
        <v>957.60688547917198</v>
      </c>
      <c r="AG93" s="67">
        <f t="shared" si="44"/>
        <v>1007.1567940445475</v>
      </c>
      <c r="AH93" s="67">
        <f t="shared" si="44"/>
        <v>1059.2705870974585</v>
      </c>
      <c r="AI93" s="67">
        <f t="shared" si="44"/>
        <v>1114.0809289324663</v>
      </c>
      <c r="AJ93" s="67">
        <f t="shared" si="41"/>
        <v>1114.0809289324663</v>
      </c>
      <c r="AK93" s="67">
        <f t="shared" si="41"/>
        <v>1114.0809289324663</v>
      </c>
      <c r="AL93" s="67">
        <f t="shared" si="41"/>
        <v>1114.0809289324663</v>
      </c>
      <c r="AM93" s="67">
        <f t="shared" ref="AM93:AU108" si="45">AL93*(1+$I$1)</f>
        <v>1171.727348355829</v>
      </c>
      <c r="AN93" s="66">
        <f t="shared" si="45"/>
        <v>1232.3565938791937</v>
      </c>
      <c r="AO93" s="67">
        <f t="shared" si="45"/>
        <v>1296.1230072922474</v>
      </c>
      <c r="AP93" s="67">
        <f t="shared" si="45"/>
        <v>1363.1889165653145</v>
      </c>
      <c r="AQ93" s="67">
        <f t="shared" si="45"/>
        <v>1433.7250490820995</v>
      </c>
      <c r="AR93" s="67">
        <f t="shared" si="45"/>
        <v>1507.9109662545295</v>
      </c>
      <c r="AS93" s="65">
        <f t="shared" si="45"/>
        <v>1585.9355206260782</v>
      </c>
      <c r="AT93" s="65">
        <f t="shared" si="45"/>
        <v>1667.9973366272045</v>
      </c>
      <c r="AU93" s="65">
        <f t="shared" si="45"/>
        <v>1754.3053162067492</v>
      </c>
    </row>
    <row r="94" spans="1:47" x14ac:dyDescent="0.2">
      <c r="A94" s="75" t="s">
        <v>90</v>
      </c>
      <c r="B94" s="75">
        <v>800</v>
      </c>
      <c r="C94" s="75">
        <v>500</v>
      </c>
      <c r="D94" s="72">
        <v>293.33477513205997</v>
      </c>
      <c r="E94" s="71">
        <f t="shared" si="43"/>
        <v>308.5129359277247</v>
      </c>
      <c r="F94" s="72">
        <f t="shared" si="43"/>
        <v>324.476467517</v>
      </c>
      <c r="G94" s="72">
        <f t="shared" si="43"/>
        <v>341.26600771442486</v>
      </c>
      <c r="H94" s="72">
        <f t="shared" si="43"/>
        <v>358.92429707630549</v>
      </c>
      <c r="I94" s="72">
        <f t="shared" si="43"/>
        <v>377.49628770388273</v>
      </c>
      <c r="J94" s="69">
        <f t="shared" si="43"/>
        <v>397.02925767635367</v>
      </c>
      <c r="K94" s="72">
        <f t="shared" si="43"/>
        <v>417.57293140505527</v>
      </c>
      <c r="L94" s="72">
        <f t="shared" si="42"/>
        <v>417.57293140505527</v>
      </c>
      <c r="M94" s="72">
        <f t="shared" si="42"/>
        <v>417.57293140505527</v>
      </c>
      <c r="N94" s="72">
        <f t="shared" si="42"/>
        <v>417.57293140505527</v>
      </c>
      <c r="O94" s="72">
        <f t="shared" ref="O94:W109" si="46">N94*(1+$I$1)</f>
        <v>439.179606215192</v>
      </c>
      <c r="P94" s="72">
        <f t="shared" si="46"/>
        <v>461.90428547734177</v>
      </c>
      <c r="Q94" s="72">
        <f t="shared" si="46"/>
        <v>485.80481862764901</v>
      </c>
      <c r="R94" s="72">
        <f t="shared" si="46"/>
        <v>510.94204843314878</v>
      </c>
      <c r="S94" s="72">
        <f t="shared" si="46"/>
        <v>537.37996587711109</v>
      </c>
      <c r="T94" s="72">
        <f t="shared" si="46"/>
        <v>565.18587305869085</v>
      </c>
      <c r="U94" s="72">
        <f t="shared" si="46"/>
        <v>594.43055452157193</v>
      </c>
      <c r="V94" s="71">
        <f t="shared" si="46"/>
        <v>625.18845744775138</v>
      </c>
      <c r="W94" s="72">
        <f t="shared" si="46"/>
        <v>657.53788117517513</v>
      </c>
      <c r="X94" s="72">
        <f t="shared" si="40"/>
        <v>657.53788117517513</v>
      </c>
      <c r="Y94" s="72">
        <f t="shared" si="40"/>
        <v>657.53788117517513</v>
      </c>
      <c r="Z94" s="72">
        <f t="shared" si="40"/>
        <v>657.53788117517513</v>
      </c>
      <c r="AA94" s="72">
        <f t="shared" si="44"/>
        <v>691.56117652167597</v>
      </c>
      <c r="AB94" s="72">
        <f t="shared" si="44"/>
        <v>727.34495542262448</v>
      </c>
      <c r="AC94" s="72">
        <f t="shared" si="44"/>
        <v>764.98031141596027</v>
      </c>
      <c r="AD94" s="69">
        <f t="shared" si="44"/>
        <v>804.56305153588573</v>
      </c>
      <c r="AE94" s="72">
        <f t="shared" si="44"/>
        <v>846.19394020554512</v>
      </c>
      <c r="AF94" s="72">
        <f t="shared" si="44"/>
        <v>889.97895574955828</v>
      </c>
      <c r="AG94" s="72">
        <f t="shared" si="44"/>
        <v>936.02956017940517</v>
      </c>
      <c r="AH94" s="72">
        <f t="shared" si="44"/>
        <v>984.46298293844291</v>
      </c>
      <c r="AI94" s="72">
        <f t="shared" si="44"/>
        <v>1035.4025193288771</v>
      </c>
      <c r="AJ94" s="72">
        <f t="shared" si="41"/>
        <v>1035.4025193288771</v>
      </c>
      <c r="AK94" s="72">
        <f t="shared" si="41"/>
        <v>1035.4025193288771</v>
      </c>
      <c r="AL94" s="72">
        <f t="shared" si="41"/>
        <v>1035.4025193288771</v>
      </c>
      <c r="AM94" s="72">
        <f t="shared" si="45"/>
        <v>1088.9778443803814</v>
      </c>
      <c r="AN94" s="72">
        <f t="shared" si="45"/>
        <v>1145.3253429593703</v>
      </c>
      <c r="AO94" s="71">
        <f t="shared" si="45"/>
        <v>1204.5884569592733</v>
      </c>
      <c r="AP94" s="72">
        <f t="shared" si="45"/>
        <v>1266.9180504556402</v>
      </c>
      <c r="AQ94" s="72">
        <f t="shared" si="45"/>
        <v>1332.4727937556415</v>
      </c>
      <c r="AR94" s="72">
        <f t="shared" si="45"/>
        <v>1401.4195673196236</v>
      </c>
      <c r="AS94" s="70">
        <f t="shared" si="45"/>
        <v>1473.93388658297</v>
      </c>
      <c r="AT94" s="70">
        <f t="shared" si="45"/>
        <v>1550.2003487597221</v>
      </c>
      <c r="AU94" s="70">
        <f t="shared" si="45"/>
        <v>1630.4131027653723</v>
      </c>
    </row>
    <row r="95" spans="1:47" s="68" customFormat="1" x14ac:dyDescent="0.2">
      <c r="A95" s="68" t="s">
        <v>91</v>
      </c>
      <c r="B95" s="68">
        <v>810</v>
      </c>
      <c r="C95" s="68">
        <v>1000</v>
      </c>
      <c r="D95" s="67">
        <v>359.17303229078999</v>
      </c>
      <c r="E95" s="67">
        <f t="shared" si="43"/>
        <v>377.75789334288231</v>
      </c>
      <c r="F95" s="67">
        <f t="shared" si="43"/>
        <v>397.30439970036593</v>
      </c>
      <c r="G95" s="67">
        <f t="shared" si="43"/>
        <v>417.86231023368856</v>
      </c>
      <c r="H95" s="67">
        <f t="shared" si="43"/>
        <v>439.48395851019961</v>
      </c>
      <c r="I95" s="67">
        <f t="shared" si="43"/>
        <v>462.22438601791652</v>
      </c>
      <c r="J95" s="64">
        <f t="shared" si="43"/>
        <v>486.14148228275195</v>
      </c>
      <c r="K95" s="67">
        <f t="shared" si="43"/>
        <v>511.29613223589331</v>
      </c>
      <c r="L95" s="67">
        <f t="shared" si="42"/>
        <v>511.29613223589331</v>
      </c>
      <c r="M95" s="67">
        <f t="shared" si="42"/>
        <v>511.29613223589331</v>
      </c>
      <c r="N95" s="67">
        <f t="shared" si="42"/>
        <v>511.29613223589331</v>
      </c>
      <c r="O95" s="67">
        <f t="shared" si="46"/>
        <v>537.75237120648262</v>
      </c>
      <c r="P95" s="67">
        <f t="shared" si="46"/>
        <v>565.57754793415631</v>
      </c>
      <c r="Q95" s="67">
        <f t="shared" si="46"/>
        <v>594.84249601642057</v>
      </c>
      <c r="R95" s="66">
        <f t="shared" si="46"/>
        <v>625.62171422730978</v>
      </c>
      <c r="S95" s="67">
        <f t="shared" si="46"/>
        <v>657.99355616635876</v>
      </c>
      <c r="T95" s="67">
        <f t="shared" si="46"/>
        <v>692.04042972067225</v>
      </c>
      <c r="U95" s="67">
        <f t="shared" si="46"/>
        <v>727.84900684785532</v>
      </c>
      <c r="V95" s="67">
        <f t="shared" si="46"/>
        <v>765.5104442138412</v>
      </c>
      <c r="W95" s="67">
        <f t="shared" si="46"/>
        <v>805.12061524728756</v>
      </c>
      <c r="X95" s="67">
        <f t="shared" si="40"/>
        <v>805.12061524728756</v>
      </c>
      <c r="Y95" s="67">
        <f t="shared" si="40"/>
        <v>805.12061524728756</v>
      </c>
      <c r="Z95" s="67">
        <f t="shared" si="40"/>
        <v>805.12061524728756</v>
      </c>
      <c r="AA95" s="67">
        <f t="shared" si="44"/>
        <v>846.78035420127367</v>
      </c>
      <c r="AB95" s="67">
        <f t="shared" si="44"/>
        <v>890.59571284359833</v>
      </c>
      <c r="AC95" s="67">
        <f t="shared" si="44"/>
        <v>936.67823042912539</v>
      </c>
      <c r="AD95" s="64">
        <f t="shared" si="44"/>
        <v>985.1452176414374</v>
      </c>
      <c r="AE95" s="67">
        <f t="shared" si="44"/>
        <v>1036.1200552266166</v>
      </c>
      <c r="AF95" s="67">
        <f t="shared" si="44"/>
        <v>1089.7325080793769</v>
      </c>
      <c r="AG95" s="67">
        <f t="shared" si="44"/>
        <v>1146.1190555811022</v>
      </c>
      <c r="AH95" s="66">
        <f t="shared" si="44"/>
        <v>1205.4232390307245</v>
      </c>
      <c r="AI95" s="67">
        <f t="shared" si="44"/>
        <v>1267.7960270528824</v>
      </c>
      <c r="AJ95" s="67">
        <f t="shared" si="41"/>
        <v>1267.7960270528824</v>
      </c>
      <c r="AK95" s="67">
        <f t="shared" si="41"/>
        <v>1267.7960270528824</v>
      </c>
      <c r="AL95" s="67">
        <f t="shared" si="41"/>
        <v>1267.7960270528824</v>
      </c>
      <c r="AM95" s="67">
        <f t="shared" si="45"/>
        <v>1333.3961999135684</v>
      </c>
      <c r="AN95" s="67">
        <f t="shared" si="45"/>
        <v>1402.3907537216023</v>
      </c>
      <c r="AO95" s="67">
        <f t="shared" si="45"/>
        <v>1474.9553255448955</v>
      </c>
      <c r="AP95" s="67">
        <f t="shared" si="45"/>
        <v>1551.2746405237067</v>
      </c>
      <c r="AQ95" s="67">
        <f t="shared" si="45"/>
        <v>1631.5429821190924</v>
      </c>
      <c r="AR95" s="67">
        <f t="shared" si="45"/>
        <v>1715.9646866936462</v>
      </c>
      <c r="AS95" s="65">
        <f t="shared" si="45"/>
        <v>1804.754663683565</v>
      </c>
      <c r="AT95" s="65">
        <f t="shared" si="45"/>
        <v>1898.1389426862254</v>
      </c>
      <c r="AU95" s="65">
        <f t="shared" si="45"/>
        <v>1996.3552488559733</v>
      </c>
    </row>
    <row r="96" spans="1:47" x14ac:dyDescent="0.2">
      <c r="A96" s="75" t="s">
        <v>92</v>
      </c>
      <c r="B96" s="75">
        <v>820</v>
      </c>
      <c r="C96" s="75">
        <v>250</v>
      </c>
      <c r="D96" s="71">
        <v>156.63113418053001</v>
      </c>
      <c r="E96" s="72">
        <f t="shared" si="43"/>
        <v>164.73577345873738</v>
      </c>
      <c r="F96" s="72">
        <f t="shared" si="43"/>
        <v>173.2597749421252</v>
      </c>
      <c r="G96" s="72">
        <f t="shared" si="43"/>
        <v>182.22483788874766</v>
      </c>
      <c r="H96" s="72">
        <f t="shared" si="43"/>
        <v>191.65378435168975</v>
      </c>
      <c r="I96" s="72">
        <f t="shared" si="43"/>
        <v>201.5706172763847</v>
      </c>
      <c r="J96" s="69">
        <f t="shared" si="43"/>
        <v>212.00058160408835</v>
      </c>
      <c r="K96" s="72">
        <f t="shared" si="43"/>
        <v>222.97022853705988</v>
      </c>
      <c r="L96" s="72">
        <f t="shared" si="42"/>
        <v>222.97022853705988</v>
      </c>
      <c r="M96" s="72">
        <f t="shared" si="42"/>
        <v>222.97022853705988</v>
      </c>
      <c r="N96" s="72">
        <f t="shared" si="42"/>
        <v>222.97022853705988</v>
      </c>
      <c r="O96" s="72">
        <f t="shared" si="46"/>
        <v>234.50748312904611</v>
      </c>
      <c r="P96" s="72">
        <f t="shared" si="46"/>
        <v>246.64171537313257</v>
      </c>
      <c r="Q96" s="72">
        <f t="shared" si="46"/>
        <v>259.40381496792702</v>
      </c>
      <c r="R96" s="72">
        <f t="shared" si="46"/>
        <v>272.82626995240503</v>
      </c>
      <c r="S96" s="72">
        <f t="shared" si="46"/>
        <v>286.94324940959604</v>
      </c>
      <c r="T96" s="71">
        <f t="shared" si="46"/>
        <v>301.7906904496453</v>
      </c>
      <c r="U96" s="72">
        <f t="shared" si="46"/>
        <v>317.40638969368206</v>
      </c>
      <c r="V96" s="72">
        <f t="shared" si="46"/>
        <v>333.83009949138062</v>
      </c>
      <c r="W96" s="72">
        <f t="shared" si="46"/>
        <v>351.10362911715305</v>
      </c>
      <c r="X96" s="72">
        <f t="shared" si="40"/>
        <v>351.10362911715305</v>
      </c>
      <c r="Y96" s="72">
        <f t="shared" si="40"/>
        <v>351.10362911715305</v>
      </c>
      <c r="Z96" s="72">
        <f t="shared" si="40"/>
        <v>351.10362911715305</v>
      </c>
      <c r="AA96" s="72">
        <f t="shared" si="44"/>
        <v>369.27095120258394</v>
      </c>
      <c r="AB96" s="72">
        <f t="shared" si="44"/>
        <v>388.37831367604986</v>
      </c>
      <c r="AC96" s="72">
        <f t="shared" si="44"/>
        <v>408.47435749448329</v>
      </c>
      <c r="AD96" s="69">
        <f t="shared" si="44"/>
        <v>429.61024046698765</v>
      </c>
      <c r="AE96" s="72">
        <f t="shared" si="44"/>
        <v>451.83976748551623</v>
      </c>
      <c r="AF96" s="72">
        <f t="shared" si="44"/>
        <v>475.21952749413913</v>
      </c>
      <c r="AG96" s="72">
        <f t="shared" si="44"/>
        <v>499.8090375455763</v>
      </c>
      <c r="AH96" s="72">
        <f t="shared" si="44"/>
        <v>525.67089431171621</v>
      </c>
      <c r="AI96" s="72">
        <f t="shared" si="44"/>
        <v>552.87093343381503</v>
      </c>
      <c r="AJ96" s="72">
        <f t="shared" si="41"/>
        <v>552.87093343381503</v>
      </c>
      <c r="AK96" s="72">
        <f t="shared" si="41"/>
        <v>552.87093343381503</v>
      </c>
      <c r="AL96" s="72">
        <f t="shared" si="41"/>
        <v>552.87093343381503</v>
      </c>
      <c r="AM96" s="72">
        <f t="shared" si="45"/>
        <v>581.47839711802976</v>
      </c>
      <c r="AN96" s="72">
        <f t="shared" si="45"/>
        <v>611.56611040292569</v>
      </c>
      <c r="AO96" s="72">
        <f t="shared" si="45"/>
        <v>643.21066654767833</v>
      </c>
      <c r="AP96" s="72">
        <f t="shared" si="45"/>
        <v>676.49262201290446</v>
      </c>
      <c r="AQ96" s="72">
        <f t="shared" si="45"/>
        <v>711.49670153047975</v>
      </c>
      <c r="AR96" s="72">
        <f t="shared" si="45"/>
        <v>748.31201378438095</v>
      </c>
      <c r="AS96" s="70">
        <f t="shared" si="45"/>
        <v>787.03227825160479</v>
      </c>
      <c r="AT96" s="70">
        <f t="shared" si="45"/>
        <v>827.75606378062434</v>
      </c>
      <c r="AU96" s="70">
        <f t="shared" si="45"/>
        <v>870.58703951472398</v>
      </c>
    </row>
    <row r="97" spans="1:47" x14ac:dyDescent="0.2">
      <c r="A97" s="75" t="s">
        <v>93</v>
      </c>
      <c r="B97" s="75">
        <v>830</v>
      </c>
      <c r="C97" s="75">
        <v>250</v>
      </c>
      <c r="D97" s="72">
        <v>84.071366301023005</v>
      </c>
      <c r="E97" s="72">
        <f t="shared" si="43"/>
        <v>88.421510996460754</v>
      </c>
      <c r="F97" s="72">
        <f t="shared" si="43"/>
        <v>92.996747298040447</v>
      </c>
      <c r="G97" s="72">
        <f t="shared" si="43"/>
        <v>97.808722227804523</v>
      </c>
      <c r="H97" s="72">
        <f t="shared" si="43"/>
        <v>102.86968546519692</v>
      </c>
      <c r="I97" s="72">
        <f t="shared" si="43"/>
        <v>108.19252053065168</v>
      </c>
      <c r="J97" s="69">
        <f t="shared" si="43"/>
        <v>113.79077758272872</v>
      </c>
      <c r="K97" s="72">
        <f t="shared" si="43"/>
        <v>119.67870791228756</v>
      </c>
      <c r="L97" s="72">
        <f t="shared" si="42"/>
        <v>119.67870791228756</v>
      </c>
      <c r="M97" s="72">
        <f t="shared" si="42"/>
        <v>119.67870791228756</v>
      </c>
      <c r="N97" s="72">
        <f t="shared" si="42"/>
        <v>119.67870791228756</v>
      </c>
      <c r="O97" s="72">
        <f t="shared" si="46"/>
        <v>125.87130022150933</v>
      </c>
      <c r="P97" s="72">
        <f t="shared" si="46"/>
        <v>132.38431878012159</v>
      </c>
      <c r="Q97" s="72">
        <f t="shared" si="46"/>
        <v>139.2343435559587</v>
      </c>
      <c r="R97" s="72">
        <f t="shared" si="46"/>
        <v>146.43881242201709</v>
      </c>
      <c r="S97" s="71">
        <f t="shared" si="46"/>
        <v>154.01606554745001</v>
      </c>
      <c r="T97" s="72">
        <f t="shared" si="46"/>
        <v>161.98539208550676</v>
      </c>
      <c r="U97" s="72">
        <f t="shared" si="46"/>
        <v>170.36707927726823</v>
      </c>
      <c r="V97" s="72">
        <f t="shared" si="46"/>
        <v>179.18246409618027</v>
      </c>
      <c r="W97" s="72">
        <f t="shared" si="46"/>
        <v>188.45398756485474</v>
      </c>
      <c r="X97" s="72">
        <f t="shared" si="40"/>
        <v>188.45398756485474</v>
      </c>
      <c r="Y97" s="72">
        <f t="shared" si="40"/>
        <v>188.45398756485474</v>
      </c>
      <c r="Z97" s="72">
        <f t="shared" si="40"/>
        <v>188.45398756485474</v>
      </c>
      <c r="AA97" s="72">
        <f t="shared" si="44"/>
        <v>198.20525188241072</v>
      </c>
      <c r="AB97" s="72">
        <f t="shared" si="44"/>
        <v>208.46108050778278</v>
      </c>
      <c r="AC97" s="72">
        <f t="shared" si="44"/>
        <v>219.24758135194853</v>
      </c>
      <c r="AD97" s="69">
        <f t="shared" si="44"/>
        <v>230.59221323994163</v>
      </c>
      <c r="AE97" s="72">
        <f t="shared" si="44"/>
        <v>242.52385581184041</v>
      </c>
      <c r="AF97" s="72">
        <f t="shared" si="44"/>
        <v>255.07288304067646</v>
      </c>
      <c r="AG97" s="72">
        <f t="shared" si="44"/>
        <v>268.2712405544155</v>
      </c>
      <c r="AH97" s="72">
        <f t="shared" si="44"/>
        <v>282.15252695884607</v>
      </c>
      <c r="AI97" s="72">
        <f t="shared" si="44"/>
        <v>296.75207936839752</v>
      </c>
      <c r="AJ97" s="72">
        <f t="shared" si="41"/>
        <v>296.75207936839752</v>
      </c>
      <c r="AK97" s="72">
        <f t="shared" si="41"/>
        <v>296.75207936839752</v>
      </c>
      <c r="AL97" s="72">
        <f t="shared" si="41"/>
        <v>296.75207936839752</v>
      </c>
      <c r="AM97" s="71">
        <f t="shared" si="45"/>
        <v>312.10706336261921</v>
      </c>
      <c r="AN97" s="72">
        <f t="shared" si="45"/>
        <v>328.25656759732118</v>
      </c>
      <c r="AO97" s="72">
        <f t="shared" si="45"/>
        <v>345.24170331122372</v>
      </c>
      <c r="AP97" s="72">
        <f t="shared" si="45"/>
        <v>363.10570898142703</v>
      </c>
      <c r="AQ97" s="72">
        <f t="shared" si="45"/>
        <v>381.89406039411841</v>
      </c>
      <c r="AR97" s="72">
        <f t="shared" si="45"/>
        <v>401.65458641072058</v>
      </c>
      <c r="AS97" s="70">
        <f t="shared" si="45"/>
        <v>422.437590724183</v>
      </c>
      <c r="AT97" s="70">
        <f t="shared" si="45"/>
        <v>444.29597991536644</v>
      </c>
      <c r="AU97" s="70">
        <f t="shared" si="45"/>
        <v>467.28539813551055</v>
      </c>
    </row>
    <row r="98" spans="1:47" x14ac:dyDescent="0.2">
      <c r="A98" s="75" t="s">
        <v>94</v>
      </c>
      <c r="B98" s="75">
        <v>840</v>
      </c>
      <c r="C98" s="75">
        <v>250</v>
      </c>
      <c r="D98" s="72">
        <v>131.25759427857</v>
      </c>
      <c r="E98" s="72">
        <f t="shared" si="43"/>
        <v>138.04931841259176</v>
      </c>
      <c r="F98" s="72">
        <f t="shared" si="43"/>
        <v>145.19246995899437</v>
      </c>
      <c r="G98" s="71">
        <f t="shared" si="43"/>
        <v>152.70523299353468</v>
      </c>
      <c r="H98" s="72">
        <f t="shared" si="43"/>
        <v>160.60673249925077</v>
      </c>
      <c r="I98" s="72">
        <f t="shared" si="43"/>
        <v>168.91708305227496</v>
      </c>
      <c r="J98" s="69">
        <f t="shared" si="43"/>
        <v>177.65744002681993</v>
      </c>
      <c r="K98" s="72">
        <f t="shared" si="43"/>
        <v>186.85005344968894</v>
      </c>
      <c r="L98" s="72">
        <f t="shared" si="42"/>
        <v>186.85005344968894</v>
      </c>
      <c r="M98" s="72">
        <f t="shared" si="42"/>
        <v>186.85005344968894</v>
      </c>
      <c r="N98" s="72">
        <f t="shared" si="42"/>
        <v>186.85005344968894</v>
      </c>
      <c r="O98" s="72">
        <f t="shared" si="46"/>
        <v>196.51832464140543</v>
      </c>
      <c r="P98" s="72">
        <f t="shared" si="46"/>
        <v>206.68686578815161</v>
      </c>
      <c r="Q98" s="72">
        <f t="shared" si="46"/>
        <v>217.38156259616628</v>
      </c>
      <c r="R98" s="72">
        <f t="shared" si="46"/>
        <v>228.62964018809873</v>
      </c>
      <c r="S98" s="72">
        <f t="shared" si="46"/>
        <v>240.45973240906929</v>
      </c>
      <c r="T98" s="72">
        <f t="shared" si="46"/>
        <v>252.90195471886616</v>
      </c>
      <c r="U98" s="72">
        <f t="shared" si="46"/>
        <v>265.98798085583792</v>
      </c>
      <c r="V98" s="72">
        <f t="shared" si="46"/>
        <v>279.75112346764223</v>
      </c>
      <c r="W98" s="72">
        <f t="shared" si="46"/>
        <v>294.2264189141099</v>
      </c>
      <c r="X98" s="72">
        <f t="shared" si="40"/>
        <v>294.2264189141099</v>
      </c>
      <c r="Y98" s="72">
        <f t="shared" si="40"/>
        <v>294.2264189141099</v>
      </c>
      <c r="Z98" s="72">
        <f t="shared" si="40"/>
        <v>294.2264189141099</v>
      </c>
      <c r="AA98" s="71">
        <f t="shared" si="44"/>
        <v>309.45071645810361</v>
      </c>
      <c r="AB98" s="72">
        <f t="shared" si="44"/>
        <v>325.46277207142185</v>
      </c>
      <c r="AC98" s="72">
        <f t="shared" si="44"/>
        <v>342.30334709454638</v>
      </c>
      <c r="AD98" s="69">
        <f t="shared" si="44"/>
        <v>360.01531200138777</v>
      </c>
      <c r="AE98" s="72">
        <f t="shared" si="44"/>
        <v>378.64375553317973</v>
      </c>
      <c r="AF98" s="72">
        <f t="shared" si="44"/>
        <v>398.23609947934023</v>
      </c>
      <c r="AG98" s="72">
        <f t="shared" si="44"/>
        <v>418.84221939749352</v>
      </c>
      <c r="AH98" s="72">
        <f t="shared" si="44"/>
        <v>440.51457157996555</v>
      </c>
      <c r="AI98" s="72">
        <f t="shared" si="44"/>
        <v>463.30832658996712</v>
      </c>
      <c r="AJ98" s="72">
        <f t="shared" si="41"/>
        <v>463.30832658996712</v>
      </c>
      <c r="AK98" s="72">
        <f t="shared" si="41"/>
        <v>463.30832658996712</v>
      </c>
      <c r="AL98" s="72">
        <f t="shared" si="41"/>
        <v>463.30832658996712</v>
      </c>
      <c r="AM98" s="72">
        <f t="shared" si="45"/>
        <v>487.28150970740342</v>
      </c>
      <c r="AN98" s="72">
        <f t="shared" si="45"/>
        <v>512.49514864183766</v>
      </c>
      <c r="AO98" s="72">
        <f t="shared" si="45"/>
        <v>539.01342888863724</v>
      </c>
      <c r="AP98" s="72">
        <f t="shared" si="45"/>
        <v>566.90385712378634</v>
      </c>
      <c r="AQ98" s="72">
        <f t="shared" si="45"/>
        <v>596.23743305331459</v>
      </c>
      <c r="AR98" s="71">
        <f t="shared" si="45"/>
        <v>627.08883015481183</v>
      </c>
      <c r="AS98" s="70">
        <f t="shared" si="45"/>
        <v>659.53658577113777</v>
      </c>
      <c r="AT98" s="70">
        <f t="shared" si="45"/>
        <v>693.66330104024041</v>
      </c>
      <c r="AU98" s="70">
        <f t="shared" si="45"/>
        <v>729.55585117003795</v>
      </c>
    </row>
    <row r="99" spans="1:47" s="68" customFormat="1" x14ac:dyDescent="0.2">
      <c r="A99" s="68" t="s">
        <v>95</v>
      </c>
      <c r="B99" s="68">
        <v>850</v>
      </c>
      <c r="C99" s="68">
        <v>250</v>
      </c>
      <c r="D99" s="67">
        <v>122.58038126124001</v>
      </c>
      <c r="E99" s="67">
        <f t="shared" si="43"/>
        <v>128.92311623475061</v>
      </c>
      <c r="F99" s="67">
        <f t="shared" si="43"/>
        <v>135.59404636094604</v>
      </c>
      <c r="G99" s="67">
        <f t="shared" si="43"/>
        <v>142.61015359771915</v>
      </c>
      <c r="H99" s="66">
        <f t="shared" si="43"/>
        <v>149.98929860848759</v>
      </c>
      <c r="I99" s="67">
        <f t="shared" si="43"/>
        <v>157.75026622947178</v>
      </c>
      <c r="J99" s="64">
        <f t="shared" si="43"/>
        <v>165.91281328960775</v>
      </c>
      <c r="K99" s="67">
        <f t="shared" si="43"/>
        <v>174.49771890482859</v>
      </c>
      <c r="L99" s="67">
        <f t="shared" si="42"/>
        <v>174.49771890482859</v>
      </c>
      <c r="M99" s="67">
        <f t="shared" si="42"/>
        <v>174.49771890482859</v>
      </c>
      <c r="N99" s="67">
        <f t="shared" si="42"/>
        <v>174.49771890482859</v>
      </c>
      <c r="O99" s="67">
        <f t="shared" si="46"/>
        <v>183.5268373747468</v>
      </c>
      <c r="P99" s="67">
        <f t="shared" si="46"/>
        <v>193.02315381639485</v>
      </c>
      <c r="Q99" s="67">
        <f t="shared" si="46"/>
        <v>203.01084267664879</v>
      </c>
      <c r="R99" s="67">
        <f t="shared" si="46"/>
        <v>213.51532927228803</v>
      </c>
      <c r="S99" s="67">
        <f t="shared" si="46"/>
        <v>224.56335451435177</v>
      </c>
      <c r="T99" s="67">
        <f t="shared" si="46"/>
        <v>236.18304298155857</v>
      </c>
      <c r="U99" s="67">
        <f t="shared" si="46"/>
        <v>248.40397451608118</v>
      </c>
      <c r="V99" s="67">
        <f t="shared" si="46"/>
        <v>261.25725952393572</v>
      </c>
      <c r="W99" s="67">
        <f t="shared" si="46"/>
        <v>274.77561817167452</v>
      </c>
      <c r="X99" s="67">
        <f t="shared" si="40"/>
        <v>274.77561817167452</v>
      </c>
      <c r="Y99" s="67">
        <f t="shared" si="40"/>
        <v>274.77561817167452</v>
      </c>
      <c r="Z99" s="67">
        <f t="shared" si="40"/>
        <v>274.77561817167452</v>
      </c>
      <c r="AA99" s="67">
        <f t="shared" si="44"/>
        <v>288.99346368099145</v>
      </c>
      <c r="AB99" s="66">
        <f t="shared" si="44"/>
        <v>303.94698993327921</v>
      </c>
      <c r="AC99" s="67">
        <f t="shared" si="44"/>
        <v>319.6742636071512</v>
      </c>
      <c r="AD99" s="64">
        <f t="shared" si="44"/>
        <v>336.21532108347884</v>
      </c>
      <c r="AE99" s="67">
        <f t="shared" si="44"/>
        <v>353.61227036463259</v>
      </c>
      <c r="AF99" s="67">
        <f t="shared" si="44"/>
        <v>371.90939826737832</v>
      </c>
      <c r="AG99" s="67">
        <f t="shared" si="44"/>
        <v>391.1532831623071</v>
      </c>
      <c r="AH99" s="67">
        <f t="shared" si="44"/>
        <v>411.39291354679466</v>
      </c>
      <c r="AI99" s="67">
        <f t="shared" si="44"/>
        <v>432.67981275333813</v>
      </c>
      <c r="AJ99" s="67">
        <f t="shared" si="41"/>
        <v>432.67981275333813</v>
      </c>
      <c r="AK99" s="67">
        <f t="shared" si="41"/>
        <v>432.67981275333813</v>
      </c>
      <c r="AL99" s="67">
        <f t="shared" si="41"/>
        <v>432.67981275333813</v>
      </c>
      <c r="AM99" s="67">
        <f t="shared" si="45"/>
        <v>455.0681701107352</v>
      </c>
      <c r="AN99" s="67">
        <f t="shared" si="45"/>
        <v>478.61497889199904</v>
      </c>
      <c r="AO99" s="67">
        <f t="shared" si="45"/>
        <v>503.38018140017743</v>
      </c>
      <c r="AP99" s="67">
        <f t="shared" si="45"/>
        <v>529.42682156141655</v>
      </c>
      <c r="AQ99" s="67">
        <f t="shared" si="45"/>
        <v>556.82120541372035</v>
      </c>
      <c r="AR99" s="67">
        <f t="shared" si="45"/>
        <v>585.6330698999559</v>
      </c>
      <c r="AS99" s="65">
        <f t="shared" si="45"/>
        <v>615.93576039479581</v>
      </c>
      <c r="AT99" s="65">
        <f t="shared" si="45"/>
        <v>647.8064174175214</v>
      </c>
      <c r="AU99" s="65">
        <f t="shared" si="45"/>
        <v>681.32617300599543</v>
      </c>
    </row>
    <row r="100" spans="1:47" x14ac:dyDescent="0.2">
      <c r="A100" s="75" t="s">
        <v>96</v>
      </c>
      <c r="B100" s="75">
        <v>860</v>
      </c>
      <c r="C100" s="75">
        <v>500</v>
      </c>
      <c r="D100" s="72">
        <v>172.23951574533001</v>
      </c>
      <c r="E100" s="72">
        <f t="shared" si="43"/>
        <v>181.1517869350418</v>
      </c>
      <c r="F100" s="72">
        <f t="shared" si="43"/>
        <v>190.52521001208476</v>
      </c>
      <c r="G100" s="72">
        <f t="shared" si="43"/>
        <v>200.38364657791405</v>
      </c>
      <c r="H100" s="72">
        <f t="shared" si="43"/>
        <v>210.75219291617879</v>
      </c>
      <c r="I100" s="72">
        <f t="shared" si="43"/>
        <v>221.65724387947012</v>
      </c>
      <c r="J100" s="69">
        <f t="shared" si="43"/>
        <v>233.12656008179161</v>
      </c>
      <c r="K100" s="72">
        <f t="shared" si="43"/>
        <v>245.18933856780171</v>
      </c>
      <c r="L100" s="72">
        <f t="shared" si="42"/>
        <v>245.18933856780171</v>
      </c>
      <c r="M100" s="72">
        <f t="shared" si="42"/>
        <v>245.18933856780171</v>
      </c>
      <c r="N100" s="72">
        <f t="shared" si="42"/>
        <v>245.18933856780171</v>
      </c>
      <c r="O100" s="72">
        <f t="shared" si="46"/>
        <v>257.87628713872834</v>
      </c>
      <c r="P100" s="72">
        <f t="shared" si="46"/>
        <v>271.21970252416463</v>
      </c>
      <c r="Q100" s="72">
        <f t="shared" si="46"/>
        <v>285.25355259874516</v>
      </c>
      <c r="R100" s="71">
        <f t="shared" si="46"/>
        <v>300.01356285299869</v>
      </c>
      <c r="S100" s="72">
        <f t="shared" si="46"/>
        <v>315.53730733850341</v>
      </c>
      <c r="T100" s="72">
        <f t="shared" si="46"/>
        <v>331.86430431886055</v>
      </c>
      <c r="U100" s="72">
        <f t="shared" si="46"/>
        <v>349.03611686998192</v>
      </c>
      <c r="V100" s="72">
        <f t="shared" si="46"/>
        <v>367.09645868578593</v>
      </c>
      <c r="W100" s="72">
        <f t="shared" si="46"/>
        <v>386.09130535864801</v>
      </c>
      <c r="X100" s="72">
        <f t="shared" ref="X100:Z115" si="47">W100</f>
        <v>386.09130535864801</v>
      </c>
      <c r="Y100" s="72">
        <f t="shared" si="47"/>
        <v>386.09130535864801</v>
      </c>
      <c r="Z100" s="72">
        <f t="shared" si="47"/>
        <v>386.09130535864801</v>
      </c>
      <c r="AA100" s="72">
        <f t="shared" si="44"/>
        <v>406.06901141788831</v>
      </c>
      <c r="AB100" s="72">
        <f t="shared" si="44"/>
        <v>427.0804334242377</v>
      </c>
      <c r="AC100" s="72">
        <f t="shared" si="44"/>
        <v>449.17905943363911</v>
      </c>
      <c r="AD100" s="69">
        <f t="shared" si="44"/>
        <v>472.42114515995598</v>
      </c>
      <c r="AE100" s="72">
        <f t="shared" si="44"/>
        <v>496.86585718321237</v>
      </c>
      <c r="AF100" s="72">
        <f t="shared" si="44"/>
        <v>522.57542356792544</v>
      </c>
      <c r="AG100" s="72">
        <f t="shared" si="44"/>
        <v>549.61529227495373</v>
      </c>
      <c r="AH100" s="72">
        <f t="shared" si="44"/>
        <v>578.05429777012512</v>
      </c>
      <c r="AI100" s="71">
        <f t="shared" si="44"/>
        <v>607.96483625377414</v>
      </c>
      <c r="AJ100" s="72">
        <f t="shared" ref="AJ100:AL115" si="48">AI100</f>
        <v>607.96483625377414</v>
      </c>
      <c r="AK100" s="72">
        <f t="shared" si="48"/>
        <v>607.96483625377414</v>
      </c>
      <c r="AL100" s="72">
        <f t="shared" si="48"/>
        <v>607.96483625377414</v>
      </c>
      <c r="AM100" s="72">
        <f t="shared" si="45"/>
        <v>639.42304995726488</v>
      </c>
      <c r="AN100" s="72">
        <f t="shared" si="45"/>
        <v>672.50902097565643</v>
      </c>
      <c r="AO100" s="72">
        <f t="shared" si="45"/>
        <v>707.30697512994368</v>
      </c>
      <c r="AP100" s="72">
        <f t="shared" si="45"/>
        <v>743.90549637783977</v>
      </c>
      <c r="AQ100" s="72">
        <f t="shared" si="45"/>
        <v>782.39775231891713</v>
      </c>
      <c r="AR100" s="72">
        <f t="shared" si="45"/>
        <v>822.88173136816852</v>
      </c>
      <c r="AS100" s="70">
        <f t="shared" si="45"/>
        <v>865.46049220175223</v>
      </c>
      <c r="AT100" s="70">
        <f t="shared" si="45"/>
        <v>910.24242610992735</v>
      </c>
      <c r="AU100" s="70">
        <f t="shared" si="45"/>
        <v>957.34153292504175</v>
      </c>
    </row>
    <row r="101" spans="1:47" x14ac:dyDescent="0.2">
      <c r="A101" s="75" t="s">
        <v>97</v>
      </c>
      <c r="B101" s="75">
        <v>870</v>
      </c>
      <c r="C101" s="75">
        <v>100</v>
      </c>
      <c r="D101" s="71">
        <v>54.682407391533999</v>
      </c>
      <c r="E101" s="72">
        <f t="shared" si="43"/>
        <v>57.511865207127428</v>
      </c>
      <c r="F101" s="72">
        <f t="shared" si="43"/>
        <v>60.487729004317458</v>
      </c>
      <c r="G101" s="72">
        <f t="shared" si="43"/>
        <v>63.617574337448509</v>
      </c>
      <c r="H101" s="72">
        <f t="shared" si="43"/>
        <v>66.909368746376785</v>
      </c>
      <c r="I101" s="72">
        <f t="shared" si="43"/>
        <v>70.371492039163073</v>
      </c>
      <c r="J101" s="69">
        <f t="shared" si="43"/>
        <v>74.012757624262534</v>
      </c>
      <c r="K101" s="72">
        <f t="shared" si="43"/>
        <v>77.842434946516164</v>
      </c>
      <c r="L101" s="72">
        <f t="shared" ref="L101:N116" si="49">K101</f>
        <v>77.842434946516164</v>
      </c>
      <c r="M101" s="72">
        <f t="shared" si="49"/>
        <v>77.842434946516164</v>
      </c>
      <c r="N101" s="72">
        <f t="shared" si="49"/>
        <v>77.842434946516164</v>
      </c>
      <c r="O101" s="72">
        <f t="shared" si="46"/>
        <v>81.870273084058425</v>
      </c>
      <c r="P101" s="72">
        <f t="shared" si="46"/>
        <v>86.106525566210877</v>
      </c>
      <c r="Q101" s="72">
        <f t="shared" si="46"/>
        <v>90.561976475539907</v>
      </c>
      <c r="R101" s="72">
        <f t="shared" si="46"/>
        <v>95.247967900525637</v>
      </c>
      <c r="S101" s="72">
        <f t="shared" si="46"/>
        <v>100.17642880872732</v>
      </c>
      <c r="T101" s="72">
        <f t="shared" si="46"/>
        <v>105.35990541394671</v>
      </c>
      <c r="U101" s="72">
        <f t="shared" si="46"/>
        <v>110.81159311469395</v>
      </c>
      <c r="V101" s="72">
        <f t="shared" si="46"/>
        <v>116.54537008526076</v>
      </c>
      <c r="W101" s="72">
        <f t="shared" si="46"/>
        <v>122.57583260491243</v>
      </c>
      <c r="X101" s="72">
        <f t="shared" si="47"/>
        <v>122.57583260491243</v>
      </c>
      <c r="Y101" s="72">
        <f t="shared" si="47"/>
        <v>122.57583260491243</v>
      </c>
      <c r="Z101" s="72">
        <f t="shared" si="47"/>
        <v>122.57583260491243</v>
      </c>
      <c r="AA101" s="72">
        <f t="shared" si="44"/>
        <v>128.91833221513511</v>
      </c>
      <c r="AB101" s="72">
        <f t="shared" si="44"/>
        <v>135.58901479952803</v>
      </c>
      <c r="AC101" s="72">
        <f t="shared" si="44"/>
        <v>142.6048616858254</v>
      </c>
      <c r="AD101" s="71">
        <f t="shared" si="44"/>
        <v>149.98373287467962</v>
      </c>
      <c r="AE101" s="72">
        <f t="shared" si="44"/>
        <v>157.74441250525203</v>
      </c>
      <c r="AF101" s="72">
        <f t="shared" si="44"/>
        <v>165.90665667335134</v>
      </c>
      <c r="AG101" s="72">
        <f t="shared" si="44"/>
        <v>174.49124372384881</v>
      </c>
      <c r="AH101" s="72">
        <f t="shared" si="44"/>
        <v>183.52002714539765</v>
      </c>
      <c r="AI101" s="72">
        <f t="shared" si="44"/>
        <v>193.01599120210918</v>
      </c>
      <c r="AJ101" s="72">
        <f t="shared" si="48"/>
        <v>193.01599120210918</v>
      </c>
      <c r="AK101" s="72">
        <f t="shared" si="48"/>
        <v>193.01599120210918</v>
      </c>
      <c r="AL101" s="72">
        <f t="shared" si="48"/>
        <v>193.01599120210918</v>
      </c>
      <c r="AM101" s="72">
        <f t="shared" si="45"/>
        <v>203.00330944380519</v>
      </c>
      <c r="AN101" s="72">
        <f t="shared" si="45"/>
        <v>213.50740624379418</v>
      </c>
      <c r="AO101" s="72">
        <f t="shared" si="45"/>
        <v>224.55502152082593</v>
      </c>
      <c r="AP101" s="72">
        <f t="shared" si="45"/>
        <v>236.17427880998508</v>
      </c>
      <c r="AQ101" s="72">
        <f t="shared" si="45"/>
        <v>248.39475685580925</v>
      </c>
      <c r="AR101" s="72">
        <f t="shared" si="45"/>
        <v>261.24756490988392</v>
      </c>
      <c r="AS101" s="70">
        <f t="shared" si="45"/>
        <v>274.76542192459658</v>
      </c>
      <c r="AT101" s="70">
        <f t="shared" si="45"/>
        <v>288.98273984465106</v>
      </c>
      <c r="AU101" s="70">
        <f t="shared" si="45"/>
        <v>303.93571120837419</v>
      </c>
    </row>
    <row r="102" spans="1:47" x14ac:dyDescent="0.2">
      <c r="A102" s="75" t="s">
        <v>98</v>
      </c>
      <c r="B102" s="75">
        <v>292</v>
      </c>
      <c r="C102" s="75">
        <v>100</v>
      </c>
      <c r="D102" s="71">
        <v>81.108867762328003</v>
      </c>
      <c r="E102" s="72">
        <f t="shared" si="43"/>
        <v>85.305722486752288</v>
      </c>
      <c r="F102" s="72">
        <f t="shared" si="43"/>
        <v>89.71973706143531</v>
      </c>
      <c r="G102" s="72">
        <f t="shared" si="43"/>
        <v>94.362148091802055</v>
      </c>
      <c r="H102" s="72">
        <f t="shared" si="43"/>
        <v>99.244773604296782</v>
      </c>
      <c r="I102" s="72">
        <f t="shared" si="43"/>
        <v>104.38004313112732</v>
      </c>
      <c r="J102" s="69">
        <f t="shared" si="43"/>
        <v>109.78102935169873</v>
      </c>
      <c r="K102" s="72">
        <f t="shared" si="43"/>
        <v>115.46148137128459</v>
      </c>
      <c r="L102" s="72">
        <f t="shared" si="49"/>
        <v>115.46148137128459</v>
      </c>
      <c r="M102" s="72">
        <f t="shared" si="49"/>
        <v>115.46148137128459</v>
      </c>
      <c r="N102" s="72">
        <f t="shared" si="49"/>
        <v>115.46148137128459</v>
      </c>
      <c r="O102" s="72">
        <f t="shared" si="46"/>
        <v>121.43585972165245</v>
      </c>
      <c r="P102" s="72">
        <f t="shared" si="46"/>
        <v>127.71937317274336</v>
      </c>
      <c r="Q102" s="72">
        <f t="shared" si="46"/>
        <v>134.32801744911552</v>
      </c>
      <c r="R102" s="72">
        <f t="shared" si="46"/>
        <v>141.27861594971142</v>
      </c>
      <c r="S102" s="72">
        <f t="shared" si="46"/>
        <v>148.58886257460713</v>
      </c>
      <c r="T102" s="71">
        <f t="shared" si="46"/>
        <v>156.27736676776655</v>
      </c>
      <c r="U102" s="72">
        <f t="shared" si="46"/>
        <v>164.36370089046426</v>
      </c>
      <c r="V102" s="72">
        <f t="shared" si="46"/>
        <v>172.86845004597393</v>
      </c>
      <c r="W102" s="72">
        <f t="shared" si="46"/>
        <v>181.81326448235936</v>
      </c>
      <c r="X102" s="72">
        <f t="shared" si="47"/>
        <v>181.81326448235936</v>
      </c>
      <c r="Y102" s="72">
        <f t="shared" si="47"/>
        <v>181.81326448235936</v>
      </c>
      <c r="Z102" s="72">
        <f t="shared" si="47"/>
        <v>181.81326448235936</v>
      </c>
      <c r="AA102" s="72">
        <f t="shared" si="44"/>
        <v>191.22091470676796</v>
      </c>
      <c r="AB102" s="72">
        <f t="shared" si="44"/>
        <v>201.11534945152931</v>
      </c>
      <c r="AC102" s="72">
        <f t="shared" si="44"/>
        <v>211.52175663962129</v>
      </c>
      <c r="AD102" s="69">
        <f t="shared" si="44"/>
        <v>222.46662750470114</v>
      </c>
      <c r="AE102" s="72">
        <f t="shared" si="44"/>
        <v>233.97782402892992</v>
      </c>
      <c r="AF102" s="72">
        <f t="shared" si="44"/>
        <v>246.08464987026434</v>
      </c>
      <c r="AG102" s="72">
        <f t="shared" si="44"/>
        <v>258.81792495977317</v>
      </c>
      <c r="AH102" s="72">
        <f t="shared" si="44"/>
        <v>272.21006395887804</v>
      </c>
      <c r="AI102" s="72">
        <f t="shared" si="44"/>
        <v>286.29515877624482</v>
      </c>
      <c r="AJ102" s="72">
        <f t="shared" si="48"/>
        <v>286.29515877624482</v>
      </c>
      <c r="AK102" s="72">
        <f t="shared" si="48"/>
        <v>286.29515877624482</v>
      </c>
      <c r="AL102" s="72">
        <f t="shared" si="48"/>
        <v>286.29515877624482</v>
      </c>
      <c r="AM102" s="71">
        <f t="shared" si="45"/>
        <v>301.10906535438539</v>
      </c>
      <c r="AN102" s="72">
        <f t="shared" si="45"/>
        <v>316.68949494690003</v>
      </c>
      <c r="AO102" s="72">
        <f t="shared" si="45"/>
        <v>333.07611011872166</v>
      </c>
      <c r="AP102" s="72">
        <f t="shared" si="45"/>
        <v>350.31062571374616</v>
      </c>
      <c r="AQ102" s="72">
        <f t="shared" si="45"/>
        <v>368.43691504687894</v>
      </c>
      <c r="AR102" s="72">
        <f t="shared" si="45"/>
        <v>387.50112159082715</v>
      </c>
      <c r="AS102" s="70">
        <f t="shared" si="45"/>
        <v>407.55177644195453</v>
      </c>
      <c r="AT102" s="70">
        <f t="shared" si="45"/>
        <v>428.63992186422809</v>
      </c>
      <c r="AU102" s="70">
        <f t="shared" si="45"/>
        <v>450.81924122575765</v>
      </c>
    </row>
    <row r="103" spans="1:47" s="68" customFormat="1" x14ac:dyDescent="0.2">
      <c r="A103" s="68" t="s">
        <v>99</v>
      </c>
      <c r="B103" s="68">
        <v>880</v>
      </c>
      <c r="C103" s="68">
        <v>250</v>
      </c>
      <c r="D103" s="67">
        <v>115.93738305778</v>
      </c>
      <c r="E103" s="67">
        <f t="shared" si="43"/>
        <v>121.93638621547697</v>
      </c>
      <c r="F103" s="67">
        <f t="shared" si="43"/>
        <v>128.24579864701553</v>
      </c>
      <c r="G103" s="67">
        <f t="shared" si="43"/>
        <v>134.88168200709961</v>
      </c>
      <c r="H103" s="67">
        <f t="shared" si="43"/>
        <v>141.86092903627232</v>
      </c>
      <c r="I103" s="67">
        <f t="shared" si="43"/>
        <v>149.20130656418578</v>
      </c>
      <c r="J103" s="66">
        <f t="shared" si="43"/>
        <v>156.92150073800971</v>
      </c>
      <c r="K103" s="67">
        <f t="shared" si="43"/>
        <v>165.04116459111492</v>
      </c>
      <c r="L103" s="67">
        <f t="shared" si="49"/>
        <v>165.04116459111492</v>
      </c>
      <c r="M103" s="67">
        <f t="shared" si="49"/>
        <v>165.04116459111492</v>
      </c>
      <c r="N103" s="67">
        <f t="shared" si="49"/>
        <v>165.04116459111492</v>
      </c>
      <c r="O103" s="67">
        <f t="shared" si="46"/>
        <v>173.58096807312603</v>
      </c>
      <c r="P103" s="67">
        <f t="shared" si="46"/>
        <v>182.56265066870282</v>
      </c>
      <c r="Q103" s="67">
        <f t="shared" si="46"/>
        <v>192.00907673900031</v>
      </c>
      <c r="R103" s="67">
        <f t="shared" si="46"/>
        <v>201.94429372668827</v>
      </c>
      <c r="S103" s="67">
        <f t="shared" si="46"/>
        <v>212.39359337270088</v>
      </c>
      <c r="T103" s="67">
        <f t="shared" si="46"/>
        <v>223.38357610055354</v>
      </c>
      <c r="U103" s="67">
        <f t="shared" si="46"/>
        <v>234.94221873212825</v>
      </c>
      <c r="V103" s="67">
        <f t="shared" si="46"/>
        <v>247.09894570730896</v>
      </c>
      <c r="W103" s="67">
        <f t="shared" si="46"/>
        <v>259.88470398876836</v>
      </c>
      <c r="X103" s="67">
        <f t="shared" si="47"/>
        <v>259.88470398876836</v>
      </c>
      <c r="Y103" s="67">
        <f t="shared" si="47"/>
        <v>259.88470398876836</v>
      </c>
      <c r="Z103" s="67">
        <f t="shared" si="47"/>
        <v>259.88470398876836</v>
      </c>
      <c r="AA103" s="67">
        <f t="shared" si="44"/>
        <v>273.33204184258881</v>
      </c>
      <c r="AB103" s="67">
        <f t="shared" si="44"/>
        <v>287.47519169526629</v>
      </c>
      <c r="AC103" s="66">
        <f t="shared" si="44"/>
        <v>302.35015727802374</v>
      </c>
      <c r="AD103" s="64">
        <f t="shared" si="44"/>
        <v>317.99480528027419</v>
      </c>
      <c r="AE103" s="67">
        <f t="shared" si="44"/>
        <v>334.44896174555231</v>
      </c>
      <c r="AF103" s="67">
        <f t="shared" si="44"/>
        <v>351.75451345530695</v>
      </c>
      <c r="AG103" s="67">
        <f t="shared" si="44"/>
        <v>369.95551455864302</v>
      </c>
      <c r="AH103" s="67">
        <f t="shared" si="44"/>
        <v>389.09829871945715</v>
      </c>
      <c r="AI103" s="67">
        <f t="shared" si="44"/>
        <v>409.23159706645572</v>
      </c>
      <c r="AJ103" s="67">
        <f t="shared" si="48"/>
        <v>409.23159706645572</v>
      </c>
      <c r="AK103" s="67">
        <f t="shared" si="48"/>
        <v>409.23159706645572</v>
      </c>
      <c r="AL103" s="67">
        <f t="shared" si="48"/>
        <v>409.23159706645572</v>
      </c>
      <c r="AM103" s="67">
        <f t="shared" si="45"/>
        <v>430.40666224631707</v>
      </c>
      <c r="AN103" s="67">
        <f t="shared" si="45"/>
        <v>452.67739889579508</v>
      </c>
      <c r="AO103" s="67">
        <f t="shared" si="45"/>
        <v>476.10050086490321</v>
      </c>
      <c r="AP103" s="67">
        <f t="shared" si="45"/>
        <v>500.7355955405028</v>
      </c>
      <c r="AQ103" s="67">
        <f t="shared" si="45"/>
        <v>526.64539563769563</v>
      </c>
      <c r="AR103" s="67">
        <f t="shared" si="45"/>
        <v>553.89585884543055</v>
      </c>
      <c r="AS103" s="65">
        <f t="shared" si="45"/>
        <v>582.55635573272889</v>
      </c>
      <c r="AT103" s="65">
        <f t="shared" si="45"/>
        <v>612.69984634296111</v>
      </c>
      <c r="AU103" s="65">
        <f t="shared" si="45"/>
        <v>644.40306592572551</v>
      </c>
    </row>
    <row r="104" spans="1:47" s="68" customFormat="1" x14ac:dyDescent="0.2">
      <c r="A104" s="68" t="s">
        <v>100</v>
      </c>
      <c r="B104" s="68">
        <v>890</v>
      </c>
      <c r="C104" s="68">
        <v>100</v>
      </c>
      <c r="D104" s="67">
        <v>25.673316937142999</v>
      </c>
      <c r="E104" s="67">
        <f t="shared" si="43"/>
        <v>27.001743587050385</v>
      </c>
      <c r="F104" s="67">
        <f t="shared" si="43"/>
        <v>28.398907648976046</v>
      </c>
      <c r="G104" s="67">
        <f t="shared" si="43"/>
        <v>29.868365835525303</v>
      </c>
      <c r="H104" s="67">
        <f t="shared" si="43"/>
        <v>31.413858895975583</v>
      </c>
      <c r="I104" s="67">
        <f t="shared" si="43"/>
        <v>33.03932113897347</v>
      </c>
      <c r="J104" s="64">
        <f t="shared" si="43"/>
        <v>34.748890447969238</v>
      </c>
      <c r="K104" s="67">
        <f t="shared" si="43"/>
        <v>36.546918814884712</v>
      </c>
      <c r="L104" s="67">
        <f t="shared" si="49"/>
        <v>36.546918814884712</v>
      </c>
      <c r="M104" s="67">
        <f t="shared" si="49"/>
        <v>36.546918814884712</v>
      </c>
      <c r="N104" s="67">
        <f t="shared" si="49"/>
        <v>36.546918814884712</v>
      </c>
      <c r="O104" s="67">
        <f t="shared" si="46"/>
        <v>38.437983418829781</v>
      </c>
      <c r="P104" s="67">
        <f t="shared" si="46"/>
        <v>40.426898278070169</v>
      </c>
      <c r="Q104" s="67">
        <f t="shared" si="46"/>
        <v>42.518726504908543</v>
      </c>
      <c r="R104" s="67">
        <f t="shared" si="46"/>
        <v>44.718793194675733</v>
      </c>
      <c r="S104" s="67">
        <f t="shared" si="46"/>
        <v>47.032698981643172</v>
      </c>
      <c r="T104" s="67">
        <f t="shared" si="46"/>
        <v>49.466334296365375</v>
      </c>
      <c r="U104" s="67">
        <f t="shared" si="46"/>
        <v>52.02589436074684</v>
      </c>
      <c r="V104" s="67">
        <f t="shared" si="46"/>
        <v>54.717894959005868</v>
      </c>
      <c r="W104" s="67">
        <f t="shared" si="46"/>
        <v>57.549189024682818</v>
      </c>
      <c r="X104" s="67">
        <f t="shared" si="47"/>
        <v>57.549189024682818</v>
      </c>
      <c r="Y104" s="67">
        <f t="shared" si="47"/>
        <v>57.549189024682818</v>
      </c>
      <c r="Z104" s="67">
        <f t="shared" si="47"/>
        <v>57.549189024682818</v>
      </c>
      <c r="AA104" s="66">
        <f t="shared" si="44"/>
        <v>60.52698408591786</v>
      </c>
      <c r="AB104" s="67">
        <f t="shared" si="44"/>
        <v>63.658860613408017</v>
      </c>
      <c r="AC104" s="67">
        <f t="shared" si="44"/>
        <v>66.952791317751263</v>
      </c>
      <c r="AD104" s="64">
        <f t="shared" si="44"/>
        <v>70.417161445302312</v>
      </c>
      <c r="AE104" s="67">
        <f t="shared" si="44"/>
        <v>74.060790124206491</v>
      </c>
      <c r="AF104" s="67">
        <f t="shared" si="44"/>
        <v>77.892952814951599</v>
      </c>
      <c r="AG104" s="67">
        <f t="shared" si="44"/>
        <v>81.923404922589356</v>
      </c>
      <c r="AH104" s="67">
        <f t="shared" si="44"/>
        <v>86.162406630735319</v>
      </c>
      <c r="AI104" s="67">
        <f t="shared" si="44"/>
        <v>90.620749020566123</v>
      </c>
      <c r="AJ104" s="67">
        <f t="shared" si="48"/>
        <v>90.620749020566123</v>
      </c>
      <c r="AK104" s="67">
        <f t="shared" si="48"/>
        <v>90.620749020566123</v>
      </c>
      <c r="AL104" s="67">
        <f t="shared" si="48"/>
        <v>90.620749020566123</v>
      </c>
      <c r="AM104" s="67">
        <f t="shared" si="45"/>
        <v>95.309781541304574</v>
      </c>
      <c r="AN104" s="67">
        <f t="shared" si="45"/>
        <v>100.24144090212302</v>
      </c>
      <c r="AO104" s="67">
        <f t="shared" si="45"/>
        <v>105.42828145901427</v>
      </c>
      <c r="AP104" s="67">
        <f t="shared" si="45"/>
        <v>110.88350717398482</v>
      </c>
      <c r="AQ104" s="67">
        <f t="shared" si="45"/>
        <v>116.62100522792777</v>
      </c>
      <c r="AR104" s="67">
        <f t="shared" si="45"/>
        <v>122.65538137274267</v>
      </c>
      <c r="AS104" s="65">
        <f t="shared" si="45"/>
        <v>129.0019971126969</v>
      </c>
      <c r="AT104" s="65">
        <f t="shared" si="45"/>
        <v>135.67700880967993</v>
      </c>
      <c r="AU104" s="65">
        <f t="shared" si="45"/>
        <v>142.69740881189932</v>
      </c>
    </row>
    <row r="105" spans="1:47" x14ac:dyDescent="0.2">
      <c r="A105" s="75" t="s">
        <v>101</v>
      </c>
      <c r="B105" s="75">
        <v>900</v>
      </c>
      <c r="C105" s="75">
        <v>2000</v>
      </c>
      <c r="D105" s="72">
        <v>798.92903964241998</v>
      </c>
      <c r="E105" s="72">
        <f t="shared" si="43"/>
        <v>840.26840495483259</v>
      </c>
      <c r="F105" s="72">
        <f t="shared" si="43"/>
        <v>883.74681270986071</v>
      </c>
      <c r="G105" s="72">
        <f t="shared" si="43"/>
        <v>929.47494439805757</v>
      </c>
      <c r="H105" s="72">
        <f t="shared" si="43"/>
        <v>977.56920855498856</v>
      </c>
      <c r="I105" s="72">
        <f t="shared" si="43"/>
        <v>1028.1520370984449</v>
      </c>
      <c r="J105" s="69">
        <f t="shared" si="43"/>
        <v>1081.3521969991755</v>
      </c>
      <c r="K105" s="72">
        <f t="shared" si="43"/>
        <v>1137.3051180785451</v>
      </c>
      <c r="L105" s="72">
        <f t="shared" si="49"/>
        <v>1137.3051180785451</v>
      </c>
      <c r="M105" s="72">
        <f t="shared" si="49"/>
        <v>1137.3051180785451</v>
      </c>
      <c r="N105" s="72">
        <f t="shared" si="49"/>
        <v>1137.3051180785451</v>
      </c>
      <c r="O105" s="72">
        <f t="shared" si="46"/>
        <v>1196.1532377675835</v>
      </c>
      <c r="P105" s="71">
        <f t="shared" si="46"/>
        <v>1258.0463637050648</v>
      </c>
      <c r="Q105" s="72">
        <f t="shared" si="46"/>
        <v>1323.1420550976732</v>
      </c>
      <c r="R105" s="72">
        <f t="shared" si="46"/>
        <v>1391.6060238130681</v>
      </c>
      <c r="S105" s="72">
        <f t="shared" si="46"/>
        <v>1463.6125562268987</v>
      </c>
      <c r="T105" s="72">
        <f t="shared" si="46"/>
        <v>1539.3449568976496</v>
      </c>
      <c r="U105" s="72">
        <f t="shared" si="46"/>
        <v>1618.9960151987643</v>
      </c>
      <c r="V105" s="72">
        <f t="shared" si="46"/>
        <v>1702.7684960959382</v>
      </c>
      <c r="W105" s="72">
        <f t="shared" si="46"/>
        <v>1790.8756563189322</v>
      </c>
      <c r="X105" s="72">
        <f t="shared" si="47"/>
        <v>1790.8756563189322</v>
      </c>
      <c r="Y105" s="72">
        <f t="shared" si="47"/>
        <v>1790.8756563189322</v>
      </c>
      <c r="Z105" s="72">
        <f t="shared" si="47"/>
        <v>1790.8756563189322</v>
      </c>
      <c r="AA105" s="71">
        <f t="shared" si="44"/>
        <v>1883.5417872419121</v>
      </c>
      <c r="AB105" s="72">
        <f t="shared" si="44"/>
        <v>1981.0027858543021</v>
      </c>
      <c r="AC105" s="72">
        <f t="shared" si="44"/>
        <v>2083.5067552756559</v>
      </c>
      <c r="AD105" s="69">
        <f t="shared" si="44"/>
        <v>2191.3146363432534</v>
      </c>
      <c r="AE105" s="72">
        <f t="shared" si="44"/>
        <v>2304.7008718802358</v>
      </c>
      <c r="AF105" s="71">
        <f t="shared" si="44"/>
        <v>2423.9541053352814</v>
      </c>
      <c r="AG105" s="72">
        <f t="shared" si="44"/>
        <v>2549.3779155723291</v>
      </c>
      <c r="AH105" s="72">
        <f t="shared" si="44"/>
        <v>2681.2915896808722</v>
      </c>
      <c r="AI105" s="72">
        <f t="shared" si="44"/>
        <v>2820.0309357741467</v>
      </c>
      <c r="AJ105" s="72">
        <f t="shared" si="48"/>
        <v>2820.0309357741467</v>
      </c>
      <c r="AK105" s="72">
        <f t="shared" si="48"/>
        <v>2820.0309357741467</v>
      </c>
      <c r="AL105" s="72">
        <f t="shared" si="48"/>
        <v>2820.0309357741467</v>
      </c>
      <c r="AM105" s="72">
        <f t="shared" si="45"/>
        <v>2965.9491378443204</v>
      </c>
      <c r="AN105" s="72">
        <f t="shared" si="45"/>
        <v>3119.4176548508608</v>
      </c>
      <c r="AO105" s="72">
        <f t="shared" si="45"/>
        <v>3280.8271663308619</v>
      </c>
      <c r="AP105" s="72">
        <f t="shared" si="45"/>
        <v>3450.5885669385334</v>
      </c>
      <c r="AQ105" s="72">
        <f t="shared" si="45"/>
        <v>3629.1340124456224</v>
      </c>
      <c r="AR105" s="72">
        <f t="shared" si="45"/>
        <v>3816.9180198655295</v>
      </c>
      <c r="AS105" s="70">
        <f t="shared" si="45"/>
        <v>4014.4186245016735</v>
      </c>
      <c r="AT105" s="70">
        <f t="shared" si="45"/>
        <v>4222.1385968655577</v>
      </c>
      <c r="AU105" s="70">
        <f t="shared" si="45"/>
        <v>4440.6067225624065</v>
      </c>
    </row>
    <row r="106" spans="1:47" s="68" customFormat="1" x14ac:dyDescent="0.2">
      <c r="A106" s="68" t="s">
        <v>102</v>
      </c>
      <c r="B106" s="68">
        <v>910</v>
      </c>
      <c r="C106" s="68">
        <v>250</v>
      </c>
      <c r="D106" s="67">
        <v>101.48905920508</v>
      </c>
      <c r="E106" s="67">
        <f t="shared" si="43"/>
        <v>106.74045586925642</v>
      </c>
      <c r="F106" s="67">
        <f t="shared" si="43"/>
        <v>112.26357804887779</v>
      </c>
      <c r="G106" s="67">
        <f t="shared" si="43"/>
        <v>118.07248576653724</v>
      </c>
      <c r="H106" s="67">
        <f t="shared" si="43"/>
        <v>124.18196655926467</v>
      </c>
      <c r="I106" s="67">
        <f t="shared" si="43"/>
        <v>130.60757312265221</v>
      </c>
      <c r="J106" s="64">
        <f t="shared" si="43"/>
        <v>137.36566290281783</v>
      </c>
      <c r="K106" s="67">
        <f t="shared" si="43"/>
        <v>144.47343973699438</v>
      </c>
      <c r="L106" s="67">
        <f t="shared" si="49"/>
        <v>144.47343973699438</v>
      </c>
      <c r="M106" s="67">
        <f t="shared" si="49"/>
        <v>144.47343973699438</v>
      </c>
      <c r="N106" s="67">
        <f t="shared" si="49"/>
        <v>144.47343973699438</v>
      </c>
      <c r="O106" s="66">
        <f t="shared" si="46"/>
        <v>151.94899764874779</v>
      </c>
      <c r="P106" s="67">
        <f t="shared" si="46"/>
        <v>159.81136690931183</v>
      </c>
      <c r="Q106" s="67">
        <f t="shared" si="46"/>
        <v>168.08056248229659</v>
      </c>
      <c r="R106" s="67">
        <f t="shared" si="46"/>
        <v>176.7776349750944</v>
      </c>
      <c r="S106" s="67">
        <f t="shared" si="46"/>
        <v>185.92472422668874</v>
      </c>
      <c r="T106" s="67">
        <f t="shared" si="46"/>
        <v>195.54511566828251</v>
      </c>
      <c r="U106" s="67">
        <f t="shared" si="46"/>
        <v>205.66329960022117</v>
      </c>
      <c r="V106" s="67">
        <f t="shared" si="46"/>
        <v>216.30503353610987</v>
      </c>
      <c r="W106" s="67">
        <f t="shared" si="46"/>
        <v>227.49740777283193</v>
      </c>
      <c r="X106" s="67">
        <f t="shared" si="47"/>
        <v>227.49740777283193</v>
      </c>
      <c r="Y106" s="67">
        <f t="shared" si="47"/>
        <v>227.49740777283193</v>
      </c>
      <c r="Z106" s="67">
        <f t="shared" si="47"/>
        <v>227.49740777283193</v>
      </c>
      <c r="AA106" s="67">
        <f t="shared" si="44"/>
        <v>239.26891435338791</v>
      </c>
      <c r="AB106" s="67">
        <f t="shared" si="44"/>
        <v>251.64951959811171</v>
      </c>
      <c r="AC106" s="67">
        <f t="shared" si="44"/>
        <v>264.67074038890388</v>
      </c>
      <c r="AD106" s="64">
        <f t="shared" si="44"/>
        <v>278.3657244006763</v>
      </c>
      <c r="AE106" s="67">
        <f t="shared" si="44"/>
        <v>292.76933448425063</v>
      </c>
      <c r="AF106" s="66">
        <f t="shared" si="44"/>
        <v>307.91823741552139</v>
      </c>
      <c r="AG106" s="67">
        <f t="shared" si="44"/>
        <v>323.85099723680878</v>
      </c>
      <c r="AH106" s="67">
        <f t="shared" si="44"/>
        <v>340.60817342801795</v>
      </c>
      <c r="AI106" s="67">
        <f t="shared" si="44"/>
        <v>358.2324241575152</v>
      </c>
      <c r="AJ106" s="67">
        <f t="shared" si="48"/>
        <v>358.2324241575152</v>
      </c>
      <c r="AK106" s="67">
        <f t="shared" si="48"/>
        <v>358.2324241575152</v>
      </c>
      <c r="AL106" s="67">
        <f t="shared" si="48"/>
        <v>358.2324241575152</v>
      </c>
      <c r="AM106" s="67">
        <f t="shared" si="45"/>
        <v>376.768614875563</v>
      </c>
      <c r="AN106" s="67">
        <f t="shared" si="45"/>
        <v>396.26393252675734</v>
      </c>
      <c r="AO106" s="67">
        <f t="shared" si="45"/>
        <v>416.76800567221306</v>
      </c>
      <c r="AP106" s="67">
        <f t="shared" si="45"/>
        <v>438.33303082728878</v>
      </c>
      <c r="AQ106" s="67">
        <f t="shared" si="45"/>
        <v>461.01390533646492</v>
      </c>
      <c r="AR106" s="67">
        <f t="shared" si="45"/>
        <v>484.86836712362941</v>
      </c>
      <c r="AS106" s="65">
        <f t="shared" si="45"/>
        <v>509.95714167352935</v>
      </c>
      <c r="AT106" s="65">
        <f t="shared" si="45"/>
        <v>536.34409661855329</v>
      </c>
      <c r="AU106" s="65">
        <f t="shared" si="45"/>
        <v>564.09640432437152</v>
      </c>
    </row>
    <row r="107" spans="1:47" x14ac:dyDescent="0.2">
      <c r="A107" s="75" t="s">
        <v>103</v>
      </c>
      <c r="B107" s="75">
        <v>920</v>
      </c>
      <c r="C107" s="75">
        <v>4000</v>
      </c>
      <c r="D107" s="72">
        <v>2124.6362333720999</v>
      </c>
      <c r="E107" s="72">
        <f t="shared" ref="E107:K118" si="50">D107*(1+$I$1)</f>
        <v>2234.5722965882633</v>
      </c>
      <c r="F107" s="72">
        <f t="shared" si="50"/>
        <v>2350.1968338150041</v>
      </c>
      <c r="G107" s="71">
        <f t="shared" si="50"/>
        <v>2471.8041864687998</v>
      </c>
      <c r="H107" s="72">
        <f t="shared" si="50"/>
        <v>2599.7039262140456</v>
      </c>
      <c r="I107" s="72">
        <f t="shared" si="50"/>
        <v>2734.2216430290168</v>
      </c>
      <c r="J107" s="69">
        <f t="shared" si="50"/>
        <v>2875.6997740491029</v>
      </c>
      <c r="K107" s="72">
        <f t="shared" si="50"/>
        <v>3024.4984752972709</v>
      </c>
      <c r="L107" s="72">
        <f t="shared" si="49"/>
        <v>3024.4984752972709</v>
      </c>
      <c r="M107" s="72">
        <f t="shared" si="49"/>
        <v>3024.4984752972709</v>
      </c>
      <c r="N107" s="72">
        <f t="shared" si="49"/>
        <v>3024.4984752972709</v>
      </c>
      <c r="O107" s="72">
        <f t="shared" si="46"/>
        <v>3180.9965385208952</v>
      </c>
      <c r="P107" s="72">
        <f t="shared" si="46"/>
        <v>3345.592355468908</v>
      </c>
      <c r="Q107" s="72">
        <f t="shared" si="46"/>
        <v>3518.7049320640031</v>
      </c>
      <c r="R107" s="72">
        <f t="shared" si="46"/>
        <v>3700.7749550516351</v>
      </c>
      <c r="S107" s="72">
        <f t="shared" si="46"/>
        <v>3892.2659138411423</v>
      </c>
      <c r="T107" s="72">
        <f t="shared" si="46"/>
        <v>4093.6652803948314</v>
      </c>
      <c r="U107" s="72">
        <f t="shared" si="46"/>
        <v>4305.4857501686238</v>
      </c>
      <c r="V107" s="72">
        <f t="shared" si="46"/>
        <v>4528.2665472632816</v>
      </c>
      <c r="W107" s="72">
        <f t="shared" si="46"/>
        <v>4762.5747971086976</v>
      </c>
      <c r="X107" s="72">
        <f t="shared" si="47"/>
        <v>4762.5747971086976</v>
      </c>
      <c r="Y107" s="72">
        <f t="shared" si="47"/>
        <v>4762.5747971086976</v>
      </c>
      <c r="Z107" s="72">
        <f t="shared" si="47"/>
        <v>4762.5747971086976</v>
      </c>
      <c r="AA107" s="72">
        <f t="shared" si="44"/>
        <v>5009.0069701756393</v>
      </c>
      <c r="AB107" s="72">
        <f t="shared" si="44"/>
        <v>5268.1904003901564</v>
      </c>
      <c r="AC107" s="72">
        <f t="shared" si="44"/>
        <v>5540.7848821160287</v>
      </c>
      <c r="AD107" s="69">
        <f t="shared" si="44"/>
        <v>5827.4843497706352</v>
      </c>
      <c r="AE107" s="72">
        <f t="shared" si="44"/>
        <v>6129.018644349987</v>
      </c>
      <c r="AF107" s="72">
        <f t="shared" si="44"/>
        <v>6446.1553713599023</v>
      </c>
      <c r="AG107" s="72">
        <f t="shared" si="44"/>
        <v>6779.7018548830047</v>
      </c>
      <c r="AH107" s="72">
        <f t="shared" si="44"/>
        <v>7130.5071927559293</v>
      </c>
      <c r="AI107" s="72">
        <f t="shared" si="44"/>
        <v>7499.4644180885507</v>
      </c>
      <c r="AJ107" s="72">
        <f t="shared" si="48"/>
        <v>7499.4644180885507</v>
      </c>
      <c r="AK107" s="72">
        <f t="shared" si="48"/>
        <v>7499.4644180885507</v>
      </c>
      <c r="AL107" s="72">
        <f t="shared" si="48"/>
        <v>7499.4644180885507</v>
      </c>
      <c r="AM107" s="72">
        <f t="shared" si="45"/>
        <v>7887.5127726277233</v>
      </c>
      <c r="AN107" s="72">
        <f t="shared" si="45"/>
        <v>8295.6400977527646</v>
      </c>
      <c r="AO107" s="72">
        <f t="shared" si="45"/>
        <v>8724.8853491893497</v>
      </c>
      <c r="AP107" s="72">
        <f t="shared" si="45"/>
        <v>9176.3412418434546</v>
      </c>
      <c r="AQ107" s="72">
        <f t="shared" si="45"/>
        <v>9651.1570314881883</v>
      </c>
      <c r="AR107" s="72">
        <f t="shared" si="45"/>
        <v>10150.541440384779</v>
      </c>
      <c r="AS107" s="70">
        <f t="shared" si="45"/>
        <v>10675.765734285347</v>
      </c>
      <c r="AT107" s="70">
        <f t="shared" si="45"/>
        <v>11228.166958650514</v>
      </c>
      <c r="AU107" s="70">
        <f t="shared" si="45"/>
        <v>11809.151342320138</v>
      </c>
    </row>
    <row r="108" spans="1:47" s="68" customFormat="1" x14ac:dyDescent="0.2">
      <c r="A108" s="68" t="s">
        <v>104</v>
      </c>
      <c r="B108" s="68">
        <v>930</v>
      </c>
      <c r="C108" s="68">
        <v>250</v>
      </c>
      <c r="D108" s="67">
        <v>102.25238316687</v>
      </c>
      <c r="E108" s="67">
        <f t="shared" si="50"/>
        <v>107.5432768658798</v>
      </c>
      <c r="F108" s="67">
        <f t="shared" si="50"/>
        <v>113.10793979419488</v>
      </c>
      <c r="G108" s="67">
        <f t="shared" si="50"/>
        <v>118.96053772326674</v>
      </c>
      <c r="H108" s="67">
        <f t="shared" si="50"/>
        <v>125.11596941079712</v>
      </c>
      <c r="I108" s="67">
        <f t="shared" si="50"/>
        <v>131.58990452799418</v>
      </c>
      <c r="J108" s="64">
        <f t="shared" si="50"/>
        <v>138.39882354931677</v>
      </c>
      <c r="K108" s="67">
        <f t="shared" si="50"/>
        <v>145.56005970625264</v>
      </c>
      <c r="L108" s="67">
        <f t="shared" si="49"/>
        <v>145.56005970625264</v>
      </c>
      <c r="M108" s="67">
        <f t="shared" si="49"/>
        <v>145.56005970625264</v>
      </c>
      <c r="N108" s="67">
        <f t="shared" si="49"/>
        <v>145.56005970625264</v>
      </c>
      <c r="O108" s="66">
        <f t="shared" si="46"/>
        <v>153.09184311193107</v>
      </c>
      <c r="P108" s="67">
        <f t="shared" si="46"/>
        <v>161.01334716889619</v>
      </c>
      <c r="Q108" s="67">
        <f t="shared" si="46"/>
        <v>169.34473737817993</v>
      </c>
      <c r="R108" s="67">
        <f t="shared" si="46"/>
        <v>178.10722267392592</v>
      </c>
      <c r="S108" s="67">
        <f t="shared" si="46"/>
        <v>187.32310941424527</v>
      </c>
      <c r="T108" s="67">
        <f t="shared" si="46"/>
        <v>197.01585816574698</v>
      </c>
      <c r="U108" s="67">
        <f t="shared" si="46"/>
        <v>207.21014342629724</v>
      </c>
      <c r="V108" s="67">
        <f t="shared" si="46"/>
        <v>217.93191643804184</v>
      </c>
      <c r="W108" s="67">
        <f t="shared" si="46"/>
        <v>229.20847125059274</v>
      </c>
      <c r="X108" s="67">
        <f t="shared" si="47"/>
        <v>229.20847125059274</v>
      </c>
      <c r="Y108" s="67">
        <f t="shared" si="47"/>
        <v>229.20847125059274</v>
      </c>
      <c r="Z108" s="67">
        <f t="shared" si="47"/>
        <v>229.20847125059274</v>
      </c>
      <c r="AA108" s="67">
        <f t="shared" si="44"/>
        <v>241.06851420255353</v>
      </c>
      <c r="AB108" s="67">
        <f t="shared" si="44"/>
        <v>253.54223699826045</v>
      </c>
      <c r="AC108" s="67">
        <f t="shared" si="44"/>
        <v>266.66139356576804</v>
      </c>
      <c r="AD108" s="64">
        <f t="shared" si="44"/>
        <v>280.4593808917341</v>
      </c>
      <c r="AE108" s="67">
        <f t="shared" si="44"/>
        <v>294.9713240389824</v>
      </c>
      <c r="AF108" s="66">
        <f t="shared" si="44"/>
        <v>310.23416556316988</v>
      </c>
      <c r="AG108" s="67">
        <f t="shared" si="44"/>
        <v>326.28675955618269</v>
      </c>
      <c r="AH108" s="67">
        <f t="shared" si="44"/>
        <v>343.16997055566458</v>
      </c>
      <c r="AI108" s="67">
        <f t="shared" si="44"/>
        <v>360.92677757246798</v>
      </c>
      <c r="AJ108" s="67">
        <f t="shared" si="48"/>
        <v>360.92677757246798</v>
      </c>
      <c r="AK108" s="67">
        <f t="shared" si="48"/>
        <v>360.92677757246798</v>
      </c>
      <c r="AL108" s="67">
        <f t="shared" si="48"/>
        <v>360.92677757246798</v>
      </c>
      <c r="AM108" s="67">
        <f t="shared" si="45"/>
        <v>379.60238350084705</v>
      </c>
      <c r="AN108" s="67">
        <f t="shared" si="45"/>
        <v>399.24433018991425</v>
      </c>
      <c r="AO108" s="67">
        <f t="shared" si="45"/>
        <v>419.90261946929428</v>
      </c>
      <c r="AP108" s="67">
        <f t="shared" si="45"/>
        <v>441.62984043706558</v>
      </c>
      <c r="AQ108" s="67">
        <f t="shared" si="45"/>
        <v>464.48130333402275</v>
      </c>
      <c r="AR108" s="67">
        <f t="shared" si="45"/>
        <v>488.51518034505835</v>
      </c>
      <c r="AS108" s="65">
        <f t="shared" si="45"/>
        <v>513.79265368609776</v>
      </c>
      <c r="AT108" s="65">
        <f t="shared" si="45"/>
        <v>540.37807135356661</v>
      </c>
      <c r="AU108" s="65">
        <f t="shared" si="45"/>
        <v>568.33911093287691</v>
      </c>
    </row>
    <row r="109" spans="1:47" s="68" customFormat="1" x14ac:dyDescent="0.2">
      <c r="A109" s="68" t="s">
        <v>105</v>
      </c>
      <c r="B109" s="68">
        <v>940</v>
      </c>
      <c r="C109" s="68">
        <v>250</v>
      </c>
      <c r="D109" s="67">
        <v>89.145344129755003</v>
      </c>
      <c r="E109" s="67">
        <f t="shared" si="50"/>
        <v>93.758034073445231</v>
      </c>
      <c r="F109" s="67">
        <f t="shared" si="50"/>
        <v>98.609400626938566</v>
      </c>
      <c r="G109" s="67">
        <f t="shared" si="50"/>
        <v>103.71179374758366</v>
      </c>
      <c r="H109" s="67">
        <f t="shared" si="50"/>
        <v>109.07820242244654</v>
      </c>
      <c r="I109" s="67">
        <f t="shared" si="50"/>
        <v>114.72228773392931</v>
      </c>
      <c r="J109" s="64">
        <f t="shared" si="50"/>
        <v>120.65841763631872</v>
      </c>
      <c r="K109" s="67">
        <f t="shared" si="50"/>
        <v>126.90170353179437</v>
      </c>
      <c r="L109" s="67">
        <f t="shared" si="49"/>
        <v>126.90170353179437</v>
      </c>
      <c r="M109" s="67">
        <f t="shared" si="49"/>
        <v>126.90170353179437</v>
      </c>
      <c r="N109" s="67">
        <f t="shared" si="49"/>
        <v>126.90170353179437</v>
      </c>
      <c r="O109" s="67">
        <f t="shared" si="46"/>
        <v>133.46803873900666</v>
      </c>
      <c r="P109" s="67">
        <f t="shared" si="46"/>
        <v>140.37413895215266</v>
      </c>
      <c r="Q109" s="67">
        <f t="shared" si="46"/>
        <v>147.63758479354513</v>
      </c>
      <c r="R109" s="66">
        <f t="shared" si="46"/>
        <v>155.27686656799949</v>
      </c>
      <c r="S109" s="67">
        <f t="shared" si="46"/>
        <v>163.31143133296823</v>
      </c>
      <c r="T109" s="67">
        <f t="shared" si="46"/>
        <v>171.76173240424762</v>
      </c>
      <c r="U109" s="67">
        <f t="shared" si="46"/>
        <v>180.64928142328199</v>
      </c>
      <c r="V109" s="67">
        <f t="shared" si="46"/>
        <v>189.99670311861095</v>
      </c>
      <c r="W109" s="67">
        <f t="shared" si="46"/>
        <v>199.82779290086455</v>
      </c>
      <c r="X109" s="67">
        <f t="shared" si="47"/>
        <v>199.82779290086455</v>
      </c>
      <c r="Y109" s="67">
        <f t="shared" si="47"/>
        <v>199.82779290086455</v>
      </c>
      <c r="Z109" s="67">
        <f t="shared" si="47"/>
        <v>199.82779290086455</v>
      </c>
      <c r="AA109" s="67">
        <f t="shared" ref="AA109:AI118" si="51">Z109*(1+$I$1)</f>
        <v>210.16757743792343</v>
      </c>
      <c r="AB109" s="67">
        <f t="shared" si="51"/>
        <v>221.04237836444841</v>
      </c>
      <c r="AC109" s="67">
        <f t="shared" si="51"/>
        <v>232.47987928796258</v>
      </c>
      <c r="AD109" s="64">
        <f t="shared" si="51"/>
        <v>244.50919626206095</v>
      </c>
      <c r="AE109" s="67">
        <f t="shared" si="51"/>
        <v>257.16095190614891</v>
      </c>
      <c r="AF109" s="67">
        <f t="shared" si="51"/>
        <v>270.46735336039342</v>
      </c>
      <c r="AG109" s="67">
        <f t="shared" si="51"/>
        <v>284.46227427433467</v>
      </c>
      <c r="AH109" s="67">
        <f t="shared" si="51"/>
        <v>299.18134103787315</v>
      </c>
      <c r="AI109" s="66">
        <f t="shared" si="51"/>
        <v>314.66202347414776</v>
      </c>
      <c r="AJ109" s="67">
        <f t="shared" si="48"/>
        <v>314.66202347414776</v>
      </c>
      <c r="AK109" s="67">
        <f t="shared" si="48"/>
        <v>314.66202347414776</v>
      </c>
      <c r="AL109" s="67">
        <f t="shared" si="48"/>
        <v>314.66202347414776</v>
      </c>
      <c r="AM109" s="67">
        <f t="shared" ref="AM109:AU118" si="52">AL109*(1+$I$1)</f>
        <v>330.94373022517885</v>
      </c>
      <c r="AN109" s="67">
        <f t="shared" si="52"/>
        <v>348.06790907309568</v>
      </c>
      <c r="AO109" s="67">
        <f t="shared" si="52"/>
        <v>366.07815245233303</v>
      </c>
      <c r="AP109" s="67">
        <f t="shared" si="52"/>
        <v>385.02030842139561</v>
      </c>
      <c r="AQ109" s="67">
        <f t="shared" si="52"/>
        <v>404.94259737668716</v>
      </c>
      <c r="AR109" s="67">
        <f t="shared" si="52"/>
        <v>425.89573480551883</v>
      </c>
      <c r="AS109" s="65">
        <f t="shared" si="52"/>
        <v>447.93306039078465</v>
      </c>
      <c r="AT109" s="65">
        <f t="shared" si="52"/>
        <v>471.11067379596204</v>
      </c>
      <c r="AU109" s="65">
        <f t="shared" si="52"/>
        <v>495.48757747609972</v>
      </c>
    </row>
    <row r="110" spans="1:47" x14ac:dyDescent="0.2">
      <c r="A110" s="75" t="s">
        <v>106</v>
      </c>
      <c r="B110" s="75">
        <v>950</v>
      </c>
      <c r="C110" s="75">
        <v>250</v>
      </c>
      <c r="D110" s="72">
        <v>147.46120532698001</v>
      </c>
      <c r="E110" s="71">
        <f t="shared" si="50"/>
        <v>155.09136061480021</v>
      </c>
      <c r="F110" s="72">
        <f t="shared" si="50"/>
        <v>163.1163266569958</v>
      </c>
      <c r="G110" s="72">
        <f t="shared" si="50"/>
        <v>171.55653233422393</v>
      </c>
      <c r="H110" s="72">
        <f t="shared" si="50"/>
        <v>180.43346358843073</v>
      </c>
      <c r="I110" s="72">
        <f t="shared" si="50"/>
        <v>189.76971811887626</v>
      </c>
      <c r="J110" s="69">
        <f t="shared" si="50"/>
        <v>199.58906290832215</v>
      </c>
      <c r="K110" s="72">
        <f t="shared" si="50"/>
        <v>209.9164947258239</v>
      </c>
      <c r="L110" s="72">
        <f t="shared" si="49"/>
        <v>209.9164947258239</v>
      </c>
      <c r="M110" s="72">
        <f t="shared" si="49"/>
        <v>209.9164947258239</v>
      </c>
      <c r="N110" s="72">
        <f t="shared" si="49"/>
        <v>209.9164947258239</v>
      </c>
      <c r="O110" s="72">
        <f t="shared" ref="O110:W118" si="53">N110*(1+$I$1)</f>
        <v>220.77830376014808</v>
      </c>
      <c r="P110" s="72">
        <f t="shared" si="53"/>
        <v>232.20214054580367</v>
      </c>
      <c r="Q110" s="72">
        <f t="shared" si="53"/>
        <v>244.21708635205886</v>
      </c>
      <c r="R110" s="72">
        <f t="shared" si="53"/>
        <v>256.85372721413017</v>
      </c>
      <c r="S110" s="72">
        <f t="shared" si="53"/>
        <v>270.14423179500278</v>
      </c>
      <c r="T110" s="72">
        <f t="shared" si="53"/>
        <v>284.12243327609178</v>
      </c>
      <c r="U110" s="72">
        <f t="shared" si="53"/>
        <v>298.82391548521127</v>
      </c>
      <c r="V110" s="71">
        <f t="shared" si="53"/>
        <v>314.28610348110345</v>
      </c>
      <c r="W110" s="72">
        <f t="shared" si="53"/>
        <v>330.5483588251264</v>
      </c>
      <c r="X110" s="72">
        <f t="shared" si="47"/>
        <v>330.5483588251264</v>
      </c>
      <c r="Y110" s="72">
        <f t="shared" si="47"/>
        <v>330.5483588251264</v>
      </c>
      <c r="Z110" s="72">
        <f t="shared" si="47"/>
        <v>330.5483588251264</v>
      </c>
      <c r="AA110" s="72">
        <f t="shared" si="51"/>
        <v>347.6520797826301</v>
      </c>
      <c r="AB110" s="72">
        <f t="shared" si="51"/>
        <v>365.64080670909982</v>
      </c>
      <c r="AC110" s="72">
        <f t="shared" si="51"/>
        <v>384.56033288934481</v>
      </c>
      <c r="AD110" s="69">
        <f t="shared" si="51"/>
        <v>404.45882111189201</v>
      </c>
      <c r="AE110" s="72">
        <f t="shared" si="51"/>
        <v>425.38692627534397</v>
      </c>
      <c r="AF110" s="72">
        <f t="shared" si="51"/>
        <v>447.39792433881587</v>
      </c>
      <c r="AG110" s="72">
        <f t="shared" si="51"/>
        <v>470.54784794471635</v>
      </c>
      <c r="AH110" s="72">
        <f t="shared" si="51"/>
        <v>494.89562905912237</v>
      </c>
      <c r="AI110" s="72">
        <f t="shared" si="51"/>
        <v>520.50324899286284</v>
      </c>
      <c r="AJ110" s="72">
        <f t="shared" si="48"/>
        <v>520.50324899286284</v>
      </c>
      <c r="AK110" s="72">
        <f t="shared" si="48"/>
        <v>520.50324899286284</v>
      </c>
      <c r="AL110" s="72">
        <f t="shared" si="48"/>
        <v>520.50324899286284</v>
      </c>
      <c r="AM110" s="72">
        <f t="shared" si="52"/>
        <v>547.43589618521446</v>
      </c>
      <c r="AN110" s="72">
        <f t="shared" si="52"/>
        <v>575.76213215187488</v>
      </c>
      <c r="AO110" s="72">
        <f t="shared" si="52"/>
        <v>605.5540660196599</v>
      </c>
      <c r="AP110" s="72">
        <f t="shared" si="52"/>
        <v>636.88753809223317</v>
      </c>
      <c r="AQ110" s="72">
        <f t="shared" si="52"/>
        <v>669.84231291416472</v>
      </c>
      <c r="AR110" s="72">
        <f t="shared" si="52"/>
        <v>704.50228232479446</v>
      </c>
      <c r="AS110" s="70">
        <f t="shared" si="52"/>
        <v>740.95567901880895</v>
      </c>
      <c r="AT110" s="70">
        <f t="shared" si="52"/>
        <v>779.2953011571841</v>
      </c>
      <c r="AU110" s="70">
        <f t="shared" si="52"/>
        <v>819.6187486002791</v>
      </c>
    </row>
    <row r="111" spans="1:47" s="68" customFormat="1" x14ac:dyDescent="0.2">
      <c r="A111" s="68" t="s">
        <v>107</v>
      </c>
      <c r="B111" s="68">
        <v>960</v>
      </c>
      <c r="C111" s="68">
        <v>500</v>
      </c>
      <c r="D111" s="67">
        <v>235.85400429686999</v>
      </c>
      <c r="E111" s="67">
        <f t="shared" si="50"/>
        <v>248.05791022622202</v>
      </c>
      <c r="F111" s="67">
        <f t="shared" si="50"/>
        <v>260.89328866491934</v>
      </c>
      <c r="G111" s="67">
        <f t="shared" si="50"/>
        <v>274.39281419537571</v>
      </c>
      <c r="H111" s="67">
        <f t="shared" si="50"/>
        <v>288.59085209646457</v>
      </c>
      <c r="I111" s="66">
        <f t="shared" si="50"/>
        <v>303.52354582603016</v>
      </c>
      <c r="J111" s="64">
        <f t="shared" si="50"/>
        <v>319.22890903004765</v>
      </c>
      <c r="K111" s="67">
        <f t="shared" si="50"/>
        <v>335.74692231265732</v>
      </c>
      <c r="L111" s="67">
        <f t="shared" si="49"/>
        <v>335.74692231265732</v>
      </c>
      <c r="M111" s="67">
        <f t="shared" si="49"/>
        <v>335.74692231265732</v>
      </c>
      <c r="N111" s="67">
        <f t="shared" si="49"/>
        <v>335.74692231265732</v>
      </c>
      <c r="O111" s="67">
        <f t="shared" si="53"/>
        <v>353.11963501341648</v>
      </c>
      <c r="P111" s="67">
        <f t="shared" si="53"/>
        <v>371.39127225086003</v>
      </c>
      <c r="Q111" s="67">
        <f t="shared" si="53"/>
        <v>390.60834750486714</v>
      </c>
      <c r="R111" s="67">
        <f t="shared" si="53"/>
        <v>410.81978102443071</v>
      </c>
      <c r="S111" s="67">
        <f t="shared" si="53"/>
        <v>432.0770243622564</v>
      </c>
      <c r="T111" s="67">
        <f t="shared" si="53"/>
        <v>454.43419135321471</v>
      </c>
      <c r="U111" s="67">
        <f t="shared" si="53"/>
        <v>477.94819587007333</v>
      </c>
      <c r="V111" s="67">
        <f t="shared" si="53"/>
        <v>502.67889670718989</v>
      </c>
      <c r="W111" s="67">
        <f t="shared" si="53"/>
        <v>528.68924996099054</v>
      </c>
      <c r="X111" s="67">
        <f t="shared" si="47"/>
        <v>528.68924996099054</v>
      </c>
      <c r="Y111" s="67">
        <f t="shared" si="47"/>
        <v>528.68924996099054</v>
      </c>
      <c r="Z111" s="67">
        <f t="shared" si="47"/>
        <v>528.68924996099054</v>
      </c>
      <c r="AA111" s="67">
        <f t="shared" si="51"/>
        <v>556.04546929514424</v>
      </c>
      <c r="AB111" s="67">
        <f t="shared" si="51"/>
        <v>584.81719449841398</v>
      </c>
      <c r="AC111" s="66">
        <f t="shared" si="51"/>
        <v>615.07766876427718</v>
      </c>
      <c r="AD111" s="64">
        <f t="shared" si="51"/>
        <v>646.90392514360974</v>
      </c>
      <c r="AE111" s="67">
        <f t="shared" si="51"/>
        <v>680.37698264508026</v>
      </c>
      <c r="AF111" s="67">
        <f t="shared" si="51"/>
        <v>715.58205248245986</v>
      </c>
      <c r="AG111" s="67">
        <f t="shared" si="51"/>
        <v>752.60875499388499</v>
      </c>
      <c r="AH111" s="67">
        <f t="shared" si="51"/>
        <v>791.55134778527656</v>
      </c>
      <c r="AI111" s="67">
        <f t="shared" si="51"/>
        <v>832.50896567869268</v>
      </c>
      <c r="AJ111" s="67">
        <f t="shared" si="48"/>
        <v>832.50896567869268</v>
      </c>
      <c r="AK111" s="67">
        <f t="shared" si="48"/>
        <v>832.50896567869268</v>
      </c>
      <c r="AL111" s="67">
        <f t="shared" si="48"/>
        <v>832.50896567869268</v>
      </c>
      <c r="AM111" s="67">
        <f t="shared" si="52"/>
        <v>875.58587307644325</v>
      </c>
      <c r="AN111" s="67">
        <f t="shared" si="52"/>
        <v>920.8917293834005</v>
      </c>
      <c r="AO111" s="67">
        <f t="shared" si="52"/>
        <v>968.54186816318327</v>
      </c>
      <c r="AP111" s="67">
        <f t="shared" si="52"/>
        <v>1018.6575907388514</v>
      </c>
      <c r="AQ111" s="67">
        <f t="shared" si="52"/>
        <v>1071.3664749855213</v>
      </c>
      <c r="AR111" s="67">
        <f t="shared" si="52"/>
        <v>1126.8027001009848</v>
      </c>
      <c r="AS111" s="65">
        <f t="shared" si="52"/>
        <v>1185.1073881810878</v>
      </c>
      <c r="AT111" s="65">
        <f t="shared" si="52"/>
        <v>1246.4289634694071</v>
      </c>
      <c r="AU111" s="65">
        <f t="shared" si="52"/>
        <v>1310.9235301957533</v>
      </c>
    </row>
    <row r="112" spans="1:47" s="68" customFormat="1" x14ac:dyDescent="0.2">
      <c r="A112" s="68" t="s">
        <v>108</v>
      </c>
      <c r="B112" s="68">
        <v>422</v>
      </c>
      <c r="C112" s="68">
        <v>100</v>
      </c>
      <c r="D112" s="67">
        <v>16.199309564656001</v>
      </c>
      <c r="E112" s="67">
        <f t="shared" si="50"/>
        <v>17.037518144734531</v>
      </c>
      <c r="F112" s="67">
        <f t="shared" si="50"/>
        <v>17.919098550069748</v>
      </c>
      <c r="G112" s="67">
        <f t="shared" si="50"/>
        <v>18.846294989645912</v>
      </c>
      <c r="H112" s="67">
        <f t="shared" si="50"/>
        <v>19.821467795620229</v>
      </c>
      <c r="I112" s="67">
        <f t="shared" si="50"/>
        <v>20.847099431939412</v>
      </c>
      <c r="J112" s="64">
        <f t="shared" si="50"/>
        <v>21.925800813862963</v>
      </c>
      <c r="K112" s="67">
        <f t="shared" si="50"/>
        <v>23.060317954480553</v>
      </c>
      <c r="L112" s="67">
        <f t="shared" si="49"/>
        <v>23.060317954480553</v>
      </c>
      <c r="M112" s="67">
        <f t="shared" si="49"/>
        <v>23.060317954480553</v>
      </c>
      <c r="N112" s="67">
        <f t="shared" si="49"/>
        <v>23.060317954480553</v>
      </c>
      <c r="O112" s="67">
        <f t="shared" si="53"/>
        <v>24.253538955143306</v>
      </c>
      <c r="P112" s="67">
        <f t="shared" si="53"/>
        <v>25.508501357604292</v>
      </c>
      <c r="Q112" s="67">
        <f t="shared" si="53"/>
        <v>26.828399876584335</v>
      </c>
      <c r="R112" s="67">
        <f t="shared" si="53"/>
        <v>28.216594532447637</v>
      </c>
      <c r="S112" s="67">
        <f t="shared" si="53"/>
        <v>29.676619204690311</v>
      </c>
      <c r="T112" s="67">
        <f t="shared" si="53"/>
        <v>31.212190628016149</v>
      </c>
      <c r="U112" s="67">
        <f t="shared" si="53"/>
        <v>32.827217853900592</v>
      </c>
      <c r="V112" s="67">
        <f t="shared" si="53"/>
        <v>34.525812201728947</v>
      </c>
      <c r="W112" s="67">
        <f t="shared" si="53"/>
        <v>36.312297724841038</v>
      </c>
      <c r="X112" s="67">
        <f t="shared" si="47"/>
        <v>36.312297724841038</v>
      </c>
      <c r="Y112" s="67">
        <f t="shared" si="47"/>
        <v>36.312297724841038</v>
      </c>
      <c r="Z112" s="67">
        <f t="shared" si="47"/>
        <v>36.312297724841038</v>
      </c>
      <c r="AA112" s="67">
        <f t="shared" si="51"/>
        <v>38.191222218125397</v>
      </c>
      <c r="AB112" s="67">
        <f t="shared" si="51"/>
        <v>40.167368795184665</v>
      </c>
      <c r="AC112" s="67">
        <f t="shared" si="51"/>
        <v>42.245768064543725</v>
      </c>
      <c r="AD112" s="64">
        <f t="shared" si="51"/>
        <v>44.431710935897208</v>
      </c>
      <c r="AE112" s="67">
        <f t="shared" si="51"/>
        <v>46.730762088996698</v>
      </c>
      <c r="AF112" s="67">
        <f t="shared" si="51"/>
        <v>49.148774139465047</v>
      </c>
      <c r="AG112" s="67">
        <f t="shared" si="51"/>
        <v>51.691902537599098</v>
      </c>
      <c r="AH112" s="67">
        <f t="shared" si="51"/>
        <v>54.366621238088278</v>
      </c>
      <c r="AI112" s="67">
        <f t="shared" si="51"/>
        <v>57.17973918053886</v>
      </c>
      <c r="AJ112" s="67">
        <f t="shared" si="48"/>
        <v>57.17973918053886</v>
      </c>
      <c r="AK112" s="67">
        <f t="shared" si="48"/>
        <v>57.17973918053886</v>
      </c>
      <c r="AL112" s="67">
        <f t="shared" si="48"/>
        <v>57.17973918053886</v>
      </c>
      <c r="AM112" s="66">
        <f t="shared" si="52"/>
        <v>60.138417622757878</v>
      </c>
      <c r="AN112" s="67">
        <f t="shared" si="52"/>
        <v>63.250188370921357</v>
      </c>
      <c r="AO112" s="67">
        <f t="shared" si="52"/>
        <v>66.522972953034824</v>
      </c>
      <c r="AP112" s="67">
        <f t="shared" si="52"/>
        <v>69.965102784495315</v>
      </c>
      <c r="AQ112" s="67">
        <f t="shared" si="52"/>
        <v>73.585340377089622</v>
      </c>
      <c r="AR112" s="67">
        <f t="shared" si="52"/>
        <v>77.39290164541984</v>
      </c>
      <c r="AS112" s="65">
        <f t="shared" si="52"/>
        <v>81.397479367540939</v>
      </c>
      <c r="AT112" s="65">
        <f t="shared" si="52"/>
        <v>85.609267859533162</v>
      </c>
      <c r="AU112" s="65">
        <f t="shared" si="52"/>
        <v>90.038988926822697</v>
      </c>
    </row>
    <row r="113" spans="1:47" x14ac:dyDescent="0.2">
      <c r="A113" s="75" t="s">
        <v>109</v>
      </c>
      <c r="B113" s="75">
        <v>241</v>
      </c>
      <c r="C113" s="75">
        <v>250</v>
      </c>
      <c r="D113" s="72">
        <v>109.49429887829</v>
      </c>
      <c r="E113" s="72">
        <f t="shared" si="50"/>
        <v>115.15991446660561</v>
      </c>
      <c r="F113" s="72">
        <f t="shared" si="50"/>
        <v>121.11868869718302</v>
      </c>
      <c r="G113" s="72">
        <f t="shared" si="50"/>
        <v>127.38579061709098</v>
      </c>
      <c r="H113" s="72">
        <f t="shared" si="50"/>
        <v>133.97717417261597</v>
      </c>
      <c r="I113" s="72">
        <f t="shared" si="50"/>
        <v>140.90961882267578</v>
      </c>
      <c r="J113" s="69">
        <f t="shared" si="50"/>
        <v>148.20077225371213</v>
      </c>
      <c r="K113" s="71">
        <f t="shared" si="50"/>
        <v>155.86919530480057</v>
      </c>
      <c r="L113" s="72">
        <f t="shared" si="49"/>
        <v>155.86919530480057</v>
      </c>
      <c r="M113" s="72">
        <f t="shared" si="49"/>
        <v>155.86919530480057</v>
      </c>
      <c r="N113" s="72">
        <f t="shared" si="49"/>
        <v>155.86919530480057</v>
      </c>
      <c r="O113" s="72">
        <f t="shared" si="53"/>
        <v>163.93440921734143</v>
      </c>
      <c r="P113" s="72">
        <f t="shared" si="53"/>
        <v>172.41694532961418</v>
      </c>
      <c r="Q113" s="72">
        <f t="shared" si="53"/>
        <v>181.33839734270077</v>
      </c>
      <c r="R113" s="72">
        <f t="shared" si="53"/>
        <v>190.72147629082932</v>
      </c>
      <c r="S113" s="72">
        <f t="shared" si="53"/>
        <v>200.59006835607462</v>
      </c>
      <c r="T113" s="72">
        <f t="shared" si="53"/>
        <v>210.96929567459216</v>
      </c>
      <c r="U113" s="72">
        <f t="shared" si="53"/>
        <v>221.88558028917797</v>
      </c>
      <c r="V113" s="72">
        <f t="shared" si="53"/>
        <v>233.36671141095621</v>
      </c>
      <c r="W113" s="72">
        <f t="shared" si="53"/>
        <v>245.44191616142035</v>
      </c>
      <c r="X113" s="72">
        <f t="shared" si="47"/>
        <v>245.44191616142035</v>
      </c>
      <c r="Y113" s="72">
        <f t="shared" si="47"/>
        <v>245.44191616142035</v>
      </c>
      <c r="Z113" s="72">
        <f t="shared" si="47"/>
        <v>245.44191616142035</v>
      </c>
      <c r="AA113" s="72">
        <f t="shared" si="51"/>
        <v>258.14193397491329</v>
      </c>
      <c r="AB113" s="72">
        <f t="shared" si="51"/>
        <v>271.49909485095043</v>
      </c>
      <c r="AC113" s="72">
        <f t="shared" si="51"/>
        <v>285.54740165559008</v>
      </c>
      <c r="AD113" s="71">
        <f t="shared" si="51"/>
        <v>300.32261668136255</v>
      </c>
      <c r="AE113" s="72">
        <f t="shared" si="51"/>
        <v>315.86235268611114</v>
      </c>
      <c r="AF113" s="72">
        <f t="shared" si="51"/>
        <v>332.20616864249882</v>
      </c>
      <c r="AG113" s="72">
        <f t="shared" si="51"/>
        <v>349.39567044192751</v>
      </c>
      <c r="AH113" s="72">
        <f t="shared" si="51"/>
        <v>367.474616809228</v>
      </c>
      <c r="AI113" s="72">
        <f t="shared" si="51"/>
        <v>386.48903069774394</v>
      </c>
      <c r="AJ113" s="72">
        <f t="shared" si="48"/>
        <v>386.48903069774394</v>
      </c>
      <c r="AK113" s="72">
        <f t="shared" si="48"/>
        <v>386.48903069774394</v>
      </c>
      <c r="AL113" s="72">
        <f t="shared" si="48"/>
        <v>386.48903069774394</v>
      </c>
      <c r="AM113" s="72">
        <f t="shared" si="52"/>
        <v>406.48731644838495</v>
      </c>
      <c r="AN113" s="72">
        <f t="shared" si="52"/>
        <v>427.52038301089601</v>
      </c>
      <c r="AO113" s="72">
        <f t="shared" si="52"/>
        <v>449.64177354102389</v>
      </c>
      <c r="AP113" s="72">
        <f t="shared" si="52"/>
        <v>472.9078017034912</v>
      </c>
      <c r="AQ113" s="72">
        <f t="shared" si="52"/>
        <v>497.37769502776013</v>
      </c>
      <c r="AR113" s="72">
        <f t="shared" si="52"/>
        <v>523.11374568152166</v>
      </c>
      <c r="AS113" s="70">
        <f t="shared" si="52"/>
        <v>550.18146904572916</v>
      </c>
      <c r="AT113" s="70">
        <f t="shared" si="52"/>
        <v>578.64977049485526</v>
      </c>
      <c r="AU113" s="70">
        <f t="shared" si="52"/>
        <v>608.59112080693933</v>
      </c>
    </row>
    <row r="114" spans="1:47" s="68" customFormat="1" x14ac:dyDescent="0.2">
      <c r="A114" s="68" t="s">
        <v>110</v>
      </c>
      <c r="B114" s="68">
        <v>970</v>
      </c>
      <c r="C114" s="68">
        <v>500</v>
      </c>
      <c r="D114" s="67">
        <v>179.54909058159001</v>
      </c>
      <c r="E114" s="67">
        <f t="shared" si="50"/>
        <v>188.83958457888659</v>
      </c>
      <c r="F114" s="67">
        <f t="shared" si="50"/>
        <v>198.61080102615057</v>
      </c>
      <c r="G114" s="67">
        <f t="shared" si="50"/>
        <v>208.88761417376844</v>
      </c>
      <c r="H114" s="67">
        <f t="shared" si="50"/>
        <v>219.69618535229594</v>
      </c>
      <c r="I114" s="67">
        <f t="shared" si="50"/>
        <v>231.06402957045955</v>
      </c>
      <c r="J114" s="64">
        <f t="shared" si="50"/>
        <v>243.02008555916987</v>
      </c>
      <c r="K114" s="67">
        <f t="shared" si="50"/>
        <v>255.5947894398559</v>
      </c>
      <c r="L114" s="67">
        <f t="shared" si="49"/>
        <v>255.5947894398559</v>
      </c>
      <c r="M114" s="67">
        <f t="shared" si="49"/>
        <v>255.5947894398559</v>
      </c>
      <c r="N114" s="67">
        <f t="shared" si="49"/>
        <v>255.5947894398559</v>
      </c>
      <c r="O114" s="67">
        <f t="shared" si="53"/>
        <v>268.82015220465479</v>
      </c>
      <c r="P114" s="67">
        <f t="shared" si="53"/>
        <v>282.729841205696</v>
      </c>
      <c r="Q114" s="67">
        <f t="shared" si="53"/>
        <v>297.35926586092432</v>
      </c>
      <c r="R114" s="66">
        <f t="shared" si="53"/>
        <v>312.74566779463981</v>
      </c>
      <c r="S114" s="67">
        <f t="shared" si="53"/>
        <v>328.92821564222288</v>
      </c>
      <c r="T114" s="67">
        <f t="shared" si="53"/>
        <v>345.94810476038521</v>
      </c>
      <c r="U114" s="67">
        <f t="shared" si="53"/>
        <v>363.84866209677551</v>
      </c>
      <c r="V114" s="67">
        <f t="shared" si="53"/>
        <v>382.67545648590334</v>
      </c>
      <c r="W114" s="67">
        <f t="shared" si="53"/>
        <v>402.4764146521573</v>
      </c>
      <c r="X114" s="67">
        <f t="shared" si="47"/>
        <v>402.4764146521573</v>
      </c>
      <c r="Y114" s="67">
        <f t="shared" si="47"/>
        <v>402.4764146521573</v>
      </c>
      <c r="Z114" s="67">
        <f t="shared" si="47"/>
        <v>402.4764146521573</v>
      </c>
      <c r="AA114" s="67">
        <f t="shared" si="51"/>
        <v>423.30194321522265</v>
      </c>
      <c r="AB114" s="67">
        <f t="shared" si="51"/>
        <v>445.20505700848315</v>
      </c>
      <c r="AC114" s="67">
        <f t="shared" si="51"/>
        <v>468.24151403706304</v>
      </c>
      <c r="AD114" s="64">
        <f t="shared" si="51"/>
        <v>492.46995741906721</v>
      </c>
      <c r="AE114" s="67">
        <f t="shared" si="51"/>
        <v>517.95206467135461</v>
      </c>
      <c r="AF114" s="67">
        <f t="shared" si="51"/>
        <v>544.75270471987619</v>
      </c>
      <c r="AG114" s="67">
        <f t="shared" si="51"/>
        <v>572.94010303427353</v>
      </c>
      <c r="AH114" s="66">
        <f t="shared" si="51"/>
        <v>602.58601530711564</v>
      </c>
      <c r="AI114" s="67">
        <f t="shared" si="51"/>
        <v>633.76591011990308</v>
      </c>
      <c r="AJ114" s="67">
        <f t="shared" si="48"/>
        <v>633.76591011990308</v>
      </c>
      <c r="AK114" s="67">
        <f t="shared" si="48"/>
        <v>633.76591011990308</v>
      </c>
      <c r="AL114" s="67">
        <f t="shared" si="48"/>
        <v>633.76591011990308</v>
      </c>
      <c r="AM114" s="67">
        <f t="shared" si="52"/>
        <v>666.5591610608459</v>
      </c>
      <c r="AN114" s="67">
        <f t="shared" si="52"/>
        <v>701.04924878348345</v>
      </c>
      <c r="AO114" s="67">
        <f t="shared" si="52"/>
        <v>737.32397352051896</v>
      </c>
      <c r="AP114" s="67">
        <f t="shared" si="52"/>
        <v>775.47567859385902</v>
      </c>
      <c r="AQ114" s="67">
        <f t="shared" si="52"/>
        <v>815.60148548983921</v>
      </c>
      <c r="AR114" s="67">
        <f t="shared" si="52"/>
        <v>857.80354109805876</v>
      </c>
      <c r="AS114" s="65">
        <f t="shared" si="52"/>
        <v>902.18927774321219</v>
      </c>
      <c r="AT114" s="65">
        <f t="shared" si="52"/>
        <v>948.87168667187132</v>
      </c>
      <c r="AU114" s="65">
        <f t="shared" si="52"/>
        <v>997.96960569042403</v>
      </c>
    </row>
    <row r="115" spans="1:47" s="68" customFormat="1" x14ac:dyDescent="0.2">
      <c r="A115" s="68" t="s">
        <v>111</v>
      </c>
      <c r="B115" s="68">
        <v>980</v>
      </c>
      <c r="C115" s="68">
        <v>500</v>
      </c>
      <c r="D115" s="67">
        <v>207.93418726902999</v>
      </c>
      <c r="E115" s="67">
        <f t="shared" si="50"/>
        <v>218.69342482572381</v>
      </c>
      <c r="F115" s="67">
        <f t="shared" si="50"/>
        <v>230.00938272899344</v>
      </c>
      <c r="G115" s="67">
        <f t="shared" si="50"/>
        <v>241.91086762453827</v>
      </c>
      <c r="H115" s="67">
        <f t="shared" si="50"/>
        <v>254.42817671402815</v>
      </c>
      <c r="I115" s="67">
        <f t="shared" si="50"/>
        <v>267.59317488164993</v>
      </c>
      <c r="J115" s="64">
        <f t="shared" si="50"/>
        <v>281.43937581144962</v>
      </c>
      <c r="K115" s="67">
        <f t="shared" si="50"/>
        <v>296.00202730196776</v>
      </c>
      <c r="L115" s="67">
        <f t="shared" si="49"/>
        <v>296.00202730196776</v>
      </c>
      <c r="M115" s="67">
        <f t="shared" si="49"/>
        <v>296.00202730196776</v>
      </c>
      <c r="N115" s="67">
        <f t="shared" si="49"/>
        <v>296.00202730196776</v>
      </c>
      <c r="O115" s="66">
        <f t="shared" si="53"/>
        <v>311.31820099535054</v>
      </c>
      <c r="P115" s="67">
        <f t="shared" si="53"/>
        <v>327.42688674935698</v>
      </c>
      <c r="Q115" s="67">
        <f t="shared" si="53"/>
        <v>344.3690918925019</v>
      </c>
      <c r="R115" s="67">
        <f t="shared" si="53"/>
        <v>362.18794561500471</v>
      </c>
      <c r="S115" s="67">
        <f t="shared" si="53"/>
        <v>380.92880876128902</v>
      </c>
      <c r="T115" s="67">
        <f t="shared" si="53"/>
        <v>400.63938930352742</v>
      </c>
      <c r="U115" s="67">
        <f t="shared" si="53"/>
        <v>421.36986379018924</v>
      </c>
      <c r="V115" s="67">
        <f t="shared" si="53"/>
        <v>443.17300507875797</v>
      </c>
      <c r="W115" s="67">
        <f t="shared" si="53"/>
        <v>466.1043166777834</v>
      </c>
      <c r="X115" s="67">
        <f t="shared" si="47"/>
        <v>466.1043166777834</v>
      </c>
      <c r="Y115" s="67">
        <f t="shared" si="47"/>
        <v>466.1043166777834</v>
      </c>
      <c r="Z115" s="67">
        <f t="shared" si="47"/>
        <v>466.1043166777834</v>
      </c>
      <c r="AA115" s="67">
        <f t="shared" si="51"/>
        <v>490.22217404025884</v>
      </c>
      <c r="AB115" s="67">
        <f t="shared" si="51"/>
        <v>515.58797316800826</v>
      </c>
      <c r="AC115" s="67">
        <f t="shared" si="51"/>
        <v>542.26628690538143</v>
      </c>
      <c r="AD115" s="64">
        <f t="shared" si="51"/>
        <v>570.32502932012756</v>
      </c>
      <c r="AE115" s="66">
        <f t="shared" si="51"/>
        <v>599.83562858990706</v>
      </c>
      <c r="AF115" s="67">
        <f t="shared" si="51"/>
        <v>630.8732088345522</v>
      </c>
      <c r="AG115" s="67">
        <f t="shared" si="51"/>
        <v>663.51678135696079</v>
      </c>
      <c r="AH115" s="67">
        <f t="shared" si="51"/>
        <v>697.84944577945862</v>
      </c>
      <c r="AI115" s="67">
        <f t="shared" si="51"/>
        <v>733.95860158765618</v>
      </c>
      <c r="AJ115" s="67">
        <f t="shared" si="48"/>
        <v>733.95860158765618</v>
      </c>
      <c r="AK115" s="67">
        <f t="shared" si="48"/>
        <v>733.95860158765618</v>
      </c>
      <c r="AL115" s="67">
        <f t="shared" si="48"/>
        <v>733.95860158765618</v>
      </c>
      <c r="AM115" s="67">
        <f t="shared" si="52"/>
        <v>771.93617062031979</v>
      </c>
      <c r="AN115" s="67">
        <f t="shared" si="52"/>
        <v>811.87883107164225</v>
      </c>
      <c r="AO115" s="67">
        <f t="shared" si="52"/>
        <v>853.88826360160374</v>
      </c>
      <c r="AP115" s="67">
        <f t="shared" si="52"/>
        <v>898.07141018093876</v>
      </c>
      <c r="AQ115" s="67">
        <f t="shared" si="52"/>
        <v>944.54074632964091</v>
      </c>
      <c r="AR115" s="67">
        <f t="shared" si="52"/>
        <v>993.41456744203435</v>
      </c>
      <c r="AS115" s="65">
        <f t="shared" si="52"/>
        <v>1044.8172899272995</v>
      </c>
      <c r="AT115" s="65">
        <f t="shared" si="52"/>
        <v>1098.879767932056</v>
      </c>
      <c r="AU115" s="65">
        <f t="shared" si="52"/>
        <v>1155.7396264512738</v>
      </c>
    </row>
    <row r="116" spans="1:47" x14ac:dyDescent="0.2">
      <c r="A116" s="75" t="s">
        <v>112</v>
      </c>
      <c r="B116" s="75">
        <v>340</v>
      </c>
      <c r="C116" s="75">
        <v>2000</v>
      </c>
      <c r="D116" s="72">
        <v>470.03280291584002</v>
      </c>
      <c r="E116" s="72">
        <f t="shared" si="50"/>
        <v>494.35393381033339</v>
      </c>
      <c r="F116" s="72">
        <f t="shared" si="50"/>
        <v>519.93352454915589</v>
      </c>
      <c r="G116" s="72">
        <f t="shared" si="50"/>
        <v>546.83669221862488</v>
      </c>
      <c r="H116" s="72">
        <f t="shared" si="50"/>
        <v>575.13192328942796</v>
      </c>
      <c r="I116" s="72">
        <f t="shared" si="50"/>
        <v>604.8912479602817</v>
      </c>
      <c r="J116" s="69">
        <f t="shared" si="50"/>
        <v>636.19042352273618</v>
      </c>
      <c r="K116" s="72">
        <f t="shared" si="50"/>
        <v>669.10912721391253</v>
      </c>
      <c r="L116" s="72">
        <f t="shared" si="49"/>
        <v>669.10912721391253</v>
      </c>
      <c r="M116" s="72">
        <f t="shared" si="49"/>
        <v>669.10912721391253</v>
      </c>
      <c r="N116" s="72">
        <f t="shared" si="49"/>
        <v>669.10912721391253</v>
      </c>
      <c r="O116" s="72">
        <f t="shared" si="53"/>
        <v>703.73115904811107</v>
      </c>
      <c r="P116" s="72">
        <f t="shared" si="53"/>
        <v>740.14465514363189</v>
      </c>
      <c r="Q116" s="72">
        <f t="shared" si="53"/>
        <v>778.44231208786664</v>
      </c>
      <c r="R116" s="72">
        <f t="shared" si="53"/>
        <v>818.72162291181985</v>
      </c>
      <c r="S116" s="72">
        <f t="shared" si="53"/>
        <v>861.08512527477239</v>
      </c>
      <c r="T116" s="72">
        <f t="shared" si="53"/>
        <v>905.64066249088182</v>
      </c>
      <c r="U116" s="72">
        <f t="shared" si="53"/>
        <v>952.50165806220627</v>
      </c>
      <c r="V116" s="72">
        <f t="shared" si="53"/>
        <v>1001.7874044170213</v>
      </c>
      <c r="W116" s="72">
        <f t="shared" si="53"/>
        <v>1053.6233665884608</v>
      </c>
      <c r="X116" s="72">
        <f t="shared" ref="X116:Z118" si="54">W116</f>
        <v>1053.6233665884608</v>
      </c>
      <c r="Y116" s="72">
        <f t="shared" si="54"/>
        <v>1053.6233665884608</v>
      </c>
      <c r="Z116" s="72">
        <f t="shared" si="54"/>
        <v>1053.6233665884608</v>
      </c>
      <c r="AA116" s="72">
        <f t="shared" si="51"/>
        <v>1108.1415016065459</v>
      </c>
      <c r="AB116" s="72">
        <f t="shared" si="51"/>
        <v>1165.4805944166681</v>
      </c>
      <c r="AC116" s="72">
        <f t="shared" si="51"/>
        <v>1225.786611179662</v>
      </c>
      <c r="AD116" s="71">
        <f t="shared" si="51"/>
        <v>1289.2130708528521</v>
      </c>
      <c r="AE116" s="72">
        <f t="shared" si="51"/>
        <v>1355.9214359979931</v>
      </c>
      <c r="AF116" s="72">
        <f t="shared" si="51"/>
        <v>1426.0815238109733</v>
      </c>
      <c r="AG116" s="72">
        <f t="shared" si="51"/>
        <v>1499.8719384196222</v>
      </c>
      <c r="AH116" s="72">
        <f t="shared" si="51"/>
        <v>1577.4805255501094</v>
      </c>
      <c r="AI116" s="72">
        <f t="shared" si="51"/>
        <v>1659.1048507193634</v>
      </c>
      <c r="AJ116" s="72">
        <f t="shared" ref="AJ116:AL118" si="55">AI116</f>
        <v>1659.1048507193634</v>
      </c>
      <c r="AK116" s="72">
        <f t="shared" si="55"/>
        <v>1659.1048507193634</v>
      </c>
      <c r="AL116" s="72">
        <f t="shared" si="55"/>
        <v>1659.1048507193634</v>
      </c>
      <c r="AM116" s="72">
        <f t="shared" si="52"/>
        <v>1744.9527021708279</v>
      </c>
      <c r="AN116" s="71">
        <f t="shared" si="52"/>
        <v>1835.2426198338626</v>
      </c>
      <c r="AO116" s="72">
        <f t="shared" si="52"/>
        <v>1930.2044516533415</v>
      </c>
      <c r="AP116" s="72">
        <f t="shared" si="52"/>
        <v>2030.0799387056786</v>
      </c>
      <c r="AQ116" s="72">
        <f t="shared" si="52"/>
        <v>2135.1233305907899</v>
      </c>
      <c r="AR116" s="72">
        <f t="shared" si="52"/>
        <v>2245.6020326665748</v>
      </c>
      <c r="AS116" s="70">
        <f t="shared" si="52"/>
        <v>2361.7972867735593</v>
      </c>
      <c r="AT116" s="70">
        <f t="shared" si="52"/>
        <v>2484.004887182597</v>
      </c>
      <c r="AU116" s="70">
        <f t="shared" si="52"/>
        <v>2612.5359335881949</v>
      </c>
    </row>
    <row r="117" spans="1:47" s="68" customFormat="1" x14ac:dyDescent="0.2">
      <c r="A117" s="68" t="s">
        <v>113</v>
      </c>
      <c r="B117" s="68">
        <v>990</v>
      </c>
      <c r="C117" s="68">
        <v>250</v>
      </c>
      <c r="D117" s="67">
        <v>88.638120666320006</v>
      </c>
      <c r="E117" s="67">
        <f t="shared" si="50"/>
        <v>93.224565105078597</v>
      </c>
      <c r="F117" s="67">
        <f t="shared" si="50"/>
        <v>98.048328119994821</v>
      </c>
      <c r="G117" s="67">
        <f t="shared" si="50"/>
        <v>103.12168939903646</v>
      </c>
      <c r="H117" s="67">
        <f t="shared" si="50"/>
        <v>108.45756402390667</v>
      </c>
      <c r="I117" s="67">
        <f t="shared" si="50"/>
        <v>114.06953534752434</v>
      </c>
      <c r="J117" s="64">
        <f t="shared" si="50"/>
        <v>119.97188957269938</v>
      </c>
      <c r="K117" s="67">
        <f t="shared" si="50"/>
        <v>126.17965212002902</v>
      </c>
      <c r="L117" s="67">
        <f t="shared" ref="L117:N118" si="56">K117</f>
        <v>126.17965212002902</v>
      </c>
      <c r="M117" s="67">
        <f t="shared" si="56"/>
        <v>126.17965212002902</v>
      </c>
      <c r="N117" s="67">
        <f t="shared" si="56"/>
        <v>126.17965212002902</v>
      </c>
      <c r="O117" s="67">
        <f t="shared" si="53"/>
        <v>132.70862587759535</v>
      </c>
      <c r="P117" s="67">
        <f t="shared" si="53"/>
        <v>139.57543142983519</v>
      </c>
      <c r="Q117" s="67">
        <f t="shared" si="53"/>
        <v>146.79754936799156</v>
      </c>
      <c r="R117" s="66">
        <f t="shared" si="53"/>
        <v>154.39336478985487</v>
      </c>
      <c r="S117" s="67">
        <f t="shared" si="53"/>
        <v>162.38221410207547</v>
      </c>
      <c r="T117" s="67">
        <f t="shared" si="53"/>
        <v>170.78443424419044</v>
      </c>
      <c r="U117" s="67">
        <f t="shared" si="53"/>
        <v>179.62141445967271</v>
      </c>
      <c r="V117" s="67">
        <f t="shared" si="53"/>
        <v>188.9156507457941</v>
      </c>
      <c r="W117" s="67">
        <f t="shared" si="53"/>
        <v>198.69080312091359</v>
      </c>
      <c r="X117" s="67">
        <f t="shared" si="54"/>
        <v>198.69080312091359</v>
      </c>
      <c r="Y117" s="67">
        <f t="shared" si="54"/>
        <v>198.69080312091359</v>
      </c>
      <c r="Z117" s="67">
        <f t="shared" si="54"/>
        <v>198.69080312091359</v>
      </c>
      <c r="AA117" s="67">
        <f t="shared" si="51"/>
        <v>208.97175585497413</v>
      </c>
      <c r="AB117" s="67">
        <f t="shared" si="51"/>
        <v>219.78468081653463</v>
      </c>
      <c r="AC117" s="67">
        <f t="shared" si="51"/>
        <v>231.1571040975976</v>
      </c>
      <c r="AD117" s="64">
        <f t="shared" si="51"/>
        <v>243.11797608583694</v>
      </c>
      <c r="AE117" s="67">
        <f t="shared" si="51"/>
        <v>255.69774516260637</v>
      </c>
      <c r="AF117" s="67">
        <f t="shared" si="51"/>
        <v>268.92843521433889</v>
      </c>
      <c r="AG117" s="67">
        <f t="shared" si="51"/>
        <v>282.84372715465548</v>
      </c>
      <c r="AH117" s="67">
        <f t="shared" si="51"/>
        <v>297.47904466471118</v>
      </c>
      <c r="AI117" s="66">
        <f t="shared" si="51"/>
        <v>312.87164437004435</v>
      </c>
      <c r="AJ117" s="67">
        <f t="shared" si="55"/>
        <v>312.87164437004435</v>
      </c>
      <c r="AK117" s="67">
        <f t="shared" si="55"/>
        <v>312.87164437004435</v>
      </c>
      <c r="AL117" s="67">
        <f t="shared" si="55"/>
        <v>312.87164437004435</v>
      </c>
      <c r="AM117" s="67">
        <f t="shared" si="52"/>
        <v>329.0607106834899</v>
      </c>
      <c r="AN117" s="67">
        <f t="shared" si="52"/>
        <v>346.08745555559437</v>
      </c>
      <c r="AO117" s="67">
        <f t="shared" si="52"/>
        <v>363.99522338646398</v>
      </c>
      <c r="AP117" s="67">
        <f t="shared" si="52"/>
        <v>382.82960136611672</v>
      </c>
      <c r="AQ117" s="67">
        <f t="shared" si="52"/>
        <v>402.63853552422728</v>
      </c>
      <c r="AR117" s="67">
        <f t="shared" si="52"/>
        <v>423.47245278468966</v>
      </c>
      <c r="AS117" s="65">
        <f t="shared" si="52"/>
        <v>445.38438933570671</v>
      </c>
      <c r="AT117" s="65">
        <f t="shared" si="52"/>
        <v>468.43012564219435</v>
      </c>
      <c r="AU117" s="65">
        <f t="shared" si="52"/>
        <v>492.66832844419679</v>
      </c>
    </row>
    <row r="118" spans="1:47" s="68" customFormat="1" x14ac:dyDescent="0.2">
      <c r="A118" s="68" t="s">
        <v>114</v>
      </c>
      <c r="B118" s="68">
        <v>995</v>
      </c>
      <c r="C118" s="68">
        <v>100</v>
      </c>
      <c r="D118" s="66">
        <v>72.302523070302996</v>
      </c>
      <c r="E118" s="67">
        <f t="shared" si="50"/>
        <v>76.043706912550334</v>
      </c>
      <c r="F118" s="67">
        <f t="shared" si="50"/>
        <v>79.978472609858017</v>
      </c>
      <c r="G118" s="67">
        <f t="shared" si="50"/>
        <v>84.116836760230498</v>
      </c>
      <c r="H118" s="67">
        <f t="shared" si="50"/>
        <v>88.469334255267256</v>
      </c>
      <c r="I118" s="67">
        <f t="shared" si="50"/>
        <v>93.047045098474726</v>
      </c>
      <c r="J118" s="64">
        <f t="shared" si="50"/>
        <v>97.86162261125105</v>
      </c>
      <c r="K118" s="67">
        <f t="shared" si="50"/>
        <v>102.92532309834644</v>
      </c>
      <c r="L118" s="67">
        <f t="shared" si="56"/>
        <v>102.92532309834644</v>
      </c>
      <c r="M118" s="67">
        <f t="shared" si="56"/>
        <v>102.92532309834644</v>
      </c>
      <c r="N118" s="67">
        <f t="shared" si="56"/>
        <v>102.92532309834644</v>
      </c>
      <c r="O118" s="67">
        <f t="shared" si="53"/>
        <v>108.25103704831754</v>
      </c>
      <c r="P118" s="67">
        <f t="shared" si="53"/>
        <v>113.85232194840181</v>
      </c>
      <c r="Q118" s="67">
        <f t="shared" si="53"/>
        <v>119.74343679734753</v>
      </c>
      <c r="R118" s="67">
        <f t="shared" si="53"/>
        <v>125.93937840405755</v>
      </c>
      <c r="S118" s="67">
        <f t="shared" si="53"/>
        <v>132.45591956445108</v>
      </c>
      <c r="T118" s="67">
        <f t="shared" si="53"/>
        <v>139.30964921372899</v>
      </c>
      <c r="U118" s="67">
        <f t="shared" si="53"/>
        <v>146.51801465625687</v>
      </c>
      <c r="V118" s="66">
        <f t="shared" si="53"/>
        <v>154.09936598056893</v>
      </c>
      <c r="W118" s="67">
        <f t="shared" si="53"/>
        <v>162.07300277255877</v>
      </c>
      <c r="X118" s="67">
        <f t="shared" si="54"/>
        <v>162.07300277255877</v>
      </c>
      <c r="Y118" s="67">
        <f t="shared" si="54"/>
        <v>162.07300277255877</v>
      </c>
      <c r="Z118" s="67">
        <f t="shared" si="54"/>
        <v>162.07300277255877</v>
      </c>
      <c r="AA118" s="67">
        <f t="shared" si="51"/>
        <v>170.45922324577279</v>
      </c>
      <c r="AB118" s="67">
        <f t="shared" si="51"/>
        <v>179.27937591387584</v>
      </c>
      <c r="AC118" s="67">
        <f t="shared" si="51"/>
        <v>188.55591393682988</v>
      </c>
      <c r="AD118" s="64">
        <f t="shared" si="51"/>
        <v>198.31245227913271</v>
      </c>
      <c r="AE118" s="67">
        <f t="shared" si="51"/>
        <v>208.57382782562271</v>
      </c>
      <c r="AF118" s="67">
        <f t="shared" si="51"/>
        <v>219.36616260788423</v>
      </c>
      <c r="AG118" s="67">
        <f t="shared" si="51"/>
        <v>230.71693030220695</v>
      </c>
      <c r="AH118" s="67">
        <f t="shared" si="51"/>
        <v>242.65502616838074</v>
      </c>
      <c r="AI118" s="67">
        <f t="shared" si="51"/>
        <v>255.21084060736703</v>
      </c>
      <c r="AJ118" s="67">
        <f t="shared" si="55"/>
        <v>255.21084060736703</v>
      </c>
      <c r="AK118" s="67">
        <f t="shared" si="55"/>
        <v>255.21084060736703</v>
      </c>
      <c r="AL118" s="67">
        <f t="shared" si="55"/>
        <v>255.21084060736703</v>
      </c>
      <c r="AM118" s="67">
        <f t="shared" si="52"/>
        <v>268.41633652509944</v>
      </c>
      <c r="AN118" s="67">
        <f t="shared" si="52"/>
        <v>282.30513069935671</v>
      </c>
      <c r="AO118" s="67">
        <f t="shared" si="52"/>
        <v>296.91257935684001</v>
      </c>
      <c r="AP118" s="67">
        <f t="shared" si="52"/>
        <v>312.27586817830621</v>
      </c>
      <c r="AQ118" s="67">
        <f t="shared" si="52"/>
        <v>328.43410696087903</v>
      </c>
      <c r="AR118" s="67">
        <f t="shared" si="52"/>
        <v>345.42842917851755</v>
      </c>
      <c r="AS118" s="65">
        <f t="shared" si="52"/>
        <v>363.30209669408924</v>
      </c>
      <c r="AT118" s="65">
        <f t="shared" si="52"/>
        <v>382.10060988960959</v>
      </c>
      <c r="AU118" s="65">
        <f t="shared" si="52"/>
        <v>401.87182349500318</v>
      </c>
    </row>
    <row r="119" spans="1:47" x14ac:dyDescent="0.2">
      <c r="AU119" s="72"/>
    </row>
  </sheetData>
  <mergeCells count="2">
    <mergeCell ref="D1:H1"/>
    <mergeCell ref="I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workbookViewId="0">
      <selection activeCell="D1" sqref="D1"/>
    </sheetView>
  </sheetViews>
  <sheetFormatPr defaultColWidth="9" defaultRowHeight="11.25" x14ac:dyDescent="0.2"/>
  <cols>
    <col min="1" max="1" width="42.33203125" style="51" bestFit="1" customWidth="1"/>
    <col min="2" max="2" width="10.33203125" style="51" bestFit="1" customWidth="1"/>
    <col min="3" max="4" width="5.1640625" style="51" bestFit="1" customWidth="1"/>
    <col min="5" max="5" width="4.83203125" style="51" bestFit="1" customWidth="1"/>
    <col min="6" max="6" width="6.33203125" style="51" bestFit="1" customWidth="1"/>
    <col min="7" max="7" width="6.83203125" style="51" bestFit="1" customWidth="1"/>
    <col min="8" max="8" width="6.33203125" style="51" bestFit="1" customWidth="1"/>
    <col min="9" max="9" width="7" style="51" bestFit="1" customWidth="1"/>
    <col min="10" max="10" width="6.33203125" style="51" bestFit="1" customWidth="1"/>
    <col min="11" max="11" width="3.6640625" style="51" customWidth="1"/>
    <col min="12" max="12" width="8" style="51" bestFit="1" customWidth="1"/>
    <col min="13" max="15" width="6.33203125" style="51" bestFit="1" customWidth="1"/>
    <col min="16" max="17" width="6.6640625" style="51" bestFit="1" customWidth="1"/>
    <col min="18" max="19" width="6.33203125" style="51" bestFit="1" customWidth="1"/>
    <col min="20" max="20" width="6.83203125" style="51" bestFit="1" customWidth="1"/>
    <col min="21" max="21" width="6.33203125" style="51" bestFit="1" customWidth="1"/>
    <col min="22" max="22" width="7" style="51" bestFit="1" customWidth="1"/>
    <col min="23" max="23" width="6.33203125" style="51" bestFit="1" customWidth="1"/>
    <col min="24" max="25" width="9" style="51"/>
    <col min="26" max="26" width="5.1640625" style="51" bestFit="1" customWidth="1"/>
    <col min="27" max="27" width="2.83203125" style="51" customWidth="1"/>
    <col min="28" max="28" width="3.6640625" style="51" bestFit="1" customWidth="1"/>
    <col min="29" max="29" width="3.1640625" style="51" bestFit="1" customWidth="1"/>
    <col min="30" max="30" width="4.1640625" style="51" bestFit="1" customWidth="1"/>
    <col min="31" max="31" width="10.1640625" style="51" bestFit="1" customWidth="1"/>
    <col min="32" max="16384" width="9" style="51"/>
  </cols>
  <sheetData>
    <row r="1" spans="1:31" x14ac:dyDescent="0.2">
      <c r="A1" s="29" t="s">
        <v>129</v>
      </c>
      <c r="B1" s="30" t="s">
        <v>130</v>
      </c>
      <c r="C1" s="30" t="s">
        <v>131</v>
      </c>
      <c r="D1" s="30" t="s">
        <v>125</v>
      </c>
      <c r="E1" s="30"/>
      <c r="F1" s="46"/>
      <c r="G1" s="34"/>
      <c r="H1" s="34"/>
      <c r="I1" s="34"/>
      <c r="J1" s="35"/>
      <c r="K1" s="30"/>
      <c r="L1" s="33">
        <v>5.1743475654502546E-2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  <c r="X1" s="30"/>
      <c r="Y1" s="30"/>
      <c r="Z1" s="30"/>
      <c r="AA1" s="30"/>
      <c r="AB1" s="30"/>
      <c r="AC1" s="30"/>
      <c r="AD1" s="30"/>
      <c r="AE1" s="30"/>
    </row>
    <row r="2" spans="1:31" x14ac:dyDescent="0.2">
      <c r="A2" s="30"/>
      <c r="B2" s="30"/>
      <c r="C2" s="30"/>
      <c r="D2" s="30"/>
      <c r="E2" s="30"/>
      <c r="F2" s="36">
        <v>41685</v>
      </c>
      <c r="G2" s="37">
        <v>41714</v>
      </c>
      <c r="H2" s="37">
        <v>41746</v>
      </c>
      <c r="I2" s="37">
        <v>41777</v>
      </c>
      <c r="J2" s="38">
        <v>41809</v>
      </c>
      <c r="K2" s="37"/>
      <c r="L2" s="36">
        <v>41840</v>
      </c>
      <c r="M2" s="37">
        <v>41872</v>
      </c>
      <c r="N2" s="37">
        <v>41904</v>
      </c>
      <c r="O2" s="37">
        <v>41935</v>
      </c>
      <c r="P2" s="37">
        <v>41967</v>
      </c>
      <c r="Q2" s="37">
        <v>41998</v>
      </c>
      <c r="R2" s="37">
        <v>42005</v>
      </c>
      <c r="S2" s="37">
        <v>42037</v>
      </c>
      <c r="T2" s="37">
        <v>42066</v>
      </c>
      <c r="U2" s="37">
        <v>42098</v>
      </c>
      <c r="V2" s="37">
        <v>42129</v>
      </c>
      <c r="W2" s="38">
        <v>42161</v>
      </c>
      <c r="X2" s="30"/>
      <c r="Y2" s="30"/>
      <c r="Z2" s="30"/>
      <c r="AA2" s="30"/>
      <c r="AB2" s="30" t="s">
        <v>132</v>
      </c>
      <c r="AC2" s="30" t="s">
        <v>133</v>
      </c>
      <c r="AD2" s="30"/>
      <c r="AE2" s="30"/>
    </row>
    <row r="3" spans="1:31" x14ac:dyDescent="0.2">
      <c r="A3" s="30" t="s">
        <v>134</v>
      </c>
      <c r="B3" s="30" t="s">
        <v>135</v>
      </c>
      <c r="C3" s="30">
        <v>50</v>
      </c>
      <c r="D3" s="30">
        <v>1460</v>
      </c>
      <c r="E3" s="48">
        <v>30</v>
      </c>
      <c r="F3" s="52">
        <v>11.583375916034001</v>
      </c>
      <c r="G3" s="40">
        <v>12.182740045742257</v>
      </c>
      <c r="H3" s="40">
        <v>12.813117358704254</v>
      </c>
      <c r="I3" s="40">
        <v>13.476112584812652</v>
      </c>
      <c r="J3" s="42">
        <v>14.173413488262241</v>
      </c>
      <c r="K3" s="40"/>
      <c r="L3" s="39">
        <v>14.173413488262241</v>
      </c>
      <c r="M3" s="40">
        <v>14.173413488262241</v>
      </c>
      <c r="N3" s="41">
        <v>14.173413488262241</v>
      </c>
      <c r="O3" s="40">
        <v>14.906795164033337</v>
      </c>
      <c r="P3" s="40">
        <v>15.678124556690152</v>
      </c>
      <c r="Q3" s="40">
        <v>16.489365212997509</v>
      </c>
      <c r="R3" s="40">
        <v>17.342582280454447</v>
      </c>
      <c r="S3" s="40">
        <v>18.239947764469349</v>
      </c>
      <c r="T3" s="40">
        <v>19.183746057559567</v>
      </c>
      <c r="U3" s="40">
        <v>20.176379754651059</v>
      </c>
      <c r="V3" s="40">
        <v>21.220375769281844</v>
      </c>
      <c r="W3" s="42">
        <v>22.318391766279074</v>
      </c>
      <c r="X3" s="30"/>
      <c r="Y3" s="30"/>
      <c r="Z3" s="30">
        <v>1460</v>
      </c>
      <c r="AA3" s="30"/>
      <c r="AB3" s="30"/>
      <c r="AC3" s="30"/>
      <c r="AD3" s="30">
        <v>50</v>
      </c>
      <c r="AE3" s="50">
        <v>1460</v>
      </c>
    </row>
    <row r="4" spans="1:31" x14ac:dyDescent="0.2">
      <c r="A4" s="30" t="s">
        <v>136</v>
      </c>
      <c r="B4" s="30" t="s">
        <v>137</v>
      </c>
      <c r="C4" s="30">
        <v>50</v>
      </c>
      <c r="D4" s="30">
        <v>1461</v>
      </c>
      <c r="E4" s="48">
        <v>30</v>
      </c>
      <c r="F4" s="39">
        <v>13.885034215636001</v>
      </c>
      <c r="G4" s="40">
        <v>14.603494145534697</v>
      </c>
      <c r="H4" s="40">
        <v>15.359129689324842</v>
      </c>
      <c r="I4" s="40">
        <v>16.153864442478771</v>
      </c>
      <c r="J4" s="42">
        <v>16.989721533984305</v>
      </c>
      <c r="K4" s="40"/>
      <c r="L4" s="39">
        <v>16.989721533984305</v>
      </c>
      <c r="M4" s="40">
        <v>16.989721533984305</v>
      </c>
      <c r="N4" s="41">
        <v>16.989721533984305</v>
      </c>
      <c r="O4" s="40">
        <v>17.8688287765548</v>
      </c>
      <c r="P4" s="40">
        <v>18.793424083328937</v>
      </c>
      <c r="Q4" s="40">
        <v>19.765861164849408</v>
      </c>
      <c r="R4" s="40">
        <v>20.788615520823072</v>
      </c>
      <c r="S4" s="40">
        <v>21.864290741915593</v>
      </c>
      <c r="T4" s="40">
        <v>22.995625137622866</v>
      </c>
      <c r="U4" s="40">
        <v>24.185498707091522</v>
      </c>
      <c r="V4" s="40">
        <v>25.436940470633914</v>
      </c>
      <c r="W4" s="42">
        <v>26.753136180601189</v>
      </c>
      <c r="X4" s="30"/>
      <c r="Y4" s="30"/>
      <c r="Z4" s="30">
        <v>1461</v>
      </c>
      <c r="AA4" s="30"/>
      <c r="AB4" s="30"/>
      <c r="AC4" s="30"/>
      <c r="AD4" s="30">
        <v>50</v>
      </c>
      <c r="AE4" s="50">
        <v>1461</v>
      </c>
    </row>
    <row r="5" spans="1:31" x14ac:dyDescent="0.2">
      <c r="A5" s="30" t="s">
        <v>138</v>
      </c>
      <c r="B5" s="30" t="s">
        <v>139</v>
      </c>
      <c r="C5" s="30">
        <v>10</v>
      </c>
      <c r="D5" s="30">
        <v>1047</v>
      </c>
      <c r="E5" s="48">
        <v>6</v>
      </c>
      <c r="F5" s="39">
        <v>3.912995354</v>
      </c>
      <c r="G5" s="40">
        <v>4.1154673338358805</v>
      </c>
      <c r="H5" s="40">
        <v>4.3284159176311174</v>
      </c>
      <c r="I5" s="40">
        <v>4.5523832012876246</v>
      </c>
      <c r="J5" s="42">
        <v>4.7879393306334173</v>
      </c>
      <c r="K5" s="40"/>
      <c r="L5" s="39">
        <v>4.7879393306334173</v>
      </c>
      <c r="M5" s="40">
        <v>4.7879393306334173</v>
      </c>
      <c r="N5" s="41">
        <v>4.7879393306334173</v>
      </c>
      <c r="O5" s="40">
        <v>5.0356839528232831</v>
      </c>
      <c r="P5" s="40">
        <v>5.2962477428399639</v>
      </c>
      <c r="Q5" s="43">
        <v>5.5702940089818176</v>
      </c>
      <c r="R5" s="40">
        <v>5.8585203814239897</v>
      </c>
      <c r="S5" s="40">
        <v>6.1616605881516087</v>
      </c>
      <c r="T5" s="40">
        <v>6.4804863227859393</v>
      </c>
      <c r="U5" s="40">
        <v>6.81580920905835</v>
      </c>
      <c r="V5" s="40">
        <v>7.1684828669329947</v>
      </c>
      <c r="W5" s="42">
        <v>7.5394050856378607</v>
      </c>
      <c r="X5" s="30"/>
      <c r="Y5" s="30"/>
      <c r="Z5" s="30">
        <v>1047</v>
      </c>
      <c r="AA5" s="30"/>
      <c r="AB5" s="30">
        <v>12</v>
      </c>
      <c r="AC5" s="30">
        <v>14</v>
      </c>
      <c r="AD5" s="30">
        <v>20</v>
      </c>
      <c r="AE5" s="50">
        <v>1047</v>
      </c>
    </row>
    <row r="6" spans="1:31" x14ac:dyDescent="0.2">
      <c r="A6" s="30" t="s">
        <v>140</v>
      </c>
      <c r="B6" s="30" t="s">
        <v>141</v>
      </c>
      <c r="C6" s="30">
        <v>10</v>
      </c>
      <c r="D6" s="30">
        <v>750</v>
      </c>
      <c r="E6" s="48">
        <v>6</v>
      </c>
      <c r="F6" s="47">
        <v>6.8569651966666996</v>
      </c>
      <c r="G6" s="40">
        <v>7.2117684083841942</v>
      </c>
      <c r="H6" s="40">
        <v>7.5849303714493326</v>
      </c>
      <c r="I6" s="40">
        <v>7.9774010314655177</v>
      </c>
      <c r="J6" s="42">
        <v>8.3901794875233566</v>
      </c>
      <c r="K6" s="40"/>
      <c r="L6" s="39">
        <v>8.3901794875233566</v>
      </c>
      <c r="M6" s="40">
        <v>8.3901794875233566</v>
      </c>
      <c r="N6" s="41">
        <v>8.3901794875233566</v>
      </c>
      <c r="O6" s="40">
        <v>8.8243165355729278</v>
      </c>
      <c r="P6" s="40">
        <v>9.2809173433989702</v>
      </c>
      <c r="Q6" s="40">
        <v>9.7611442640085855</v>
      </c>
      <c r="R6" s="40">
        <v>10.2662197945934</v>
      </c>
      <c r="S6" s="40">
        <v>10.797429688598717</v>
      </c>
      <c r="T6" s="40">
        <v>11.356126228821928</v>
      </c>
      <c r="U6" s="43">
        <v>11.943731669872433</v>
      </c>
      <c r="V6" s="40">
        <v>12.561741858756388</v>
      </c>
      <c r="W6" s="42">
        <v>13.211730042803095</v>
      </c>
      <c r="X6" s="30"/>
      <c r="Y6" s="30"/>
      <c r="Z6" s="30">
        <v>750</v>
      </c>
      <c r="AA6" s="30"/>
      <c r="AB6" s="30">
        <v>4</v>
      </c>
      <c r="AC6" s="30">
        <v>15</v>
      </c>
      <c r="AD6" s="30">
        <v>50</v>
      </c>
      <c r="AE6" s="50">
        <v>1430</v>
      </c>
    </row>
    <row r="7" spans="1:31" x14ac:dyDescent="0.2">
      <c r="A7" s="30" t="s">
        <v>142</v>
      </c>
      <c r="B7" s="30" t="s">
        <v>143</v>
      </c>
      <c r="C7" s="30">
        <v>20</v>
      </c>
      <c r="D7" s="30">
        <v>1071</v>
      </c>
      <c r="E7" s="48">
        <v>12</v>
      </c>
      <c r="F7" s="47">
        <v>17.549016408667001</v>
      </c>
      <c r="G7" s="40">
        <v>18.457063511969327</v>
      </c>
      <c r="H7" s="40">
        <v>19.412096128454518</v>
      </c>
      <c r="I7" s="40">
        <v>20.416545451880069</v>
      </c>
      <c r="J7" s="42">
        <v>21.472968474418469</v>
      </c>
      <c r="K7" s="40"/>
      <c r="L7" s="39">
        <v>21.472968474418469</v>
      </c>
      <c r="M7" s="40">
        <v>21.472968474418469</v>
      </c>
      <c r="N7" s="41">
        <v>21.472968474418469</v>
      </c>
      <c r="O7" s="40">
        <v>22.584054495904443</v>
      </c>
      <c r="P7" s="40">
        <v>23.752631969893233</v>
      </c>
      <c r="Q7" s="40">
        <v>24.981675703957762</v>
      </c>
      <c r="R7" s="40">
        <v>26.274314432554178</v>
      </c>
      <c r="S7" s="40">
        <v>27.63383878173379</v>
      </c>
      <c r="T7" s="40">
        <v>29.063709645976882</v>
      </c>
      <c r="U7" s="43">
        <v>30.567566998473019</v>
      </c>
      <c r="V7" s="40">
        <v>32.149239157275886</v>
      </c>
      <c r="W7" s="42">
        <v>33.812752530921173</v>
      </c>
      <c r="X7" s="30"/>
      <c r="Y7" s="30"/>
      <c r="Z7" s="30">
        <v>1071</v>
      </c>
      <c r="AA7" s="30"/>
      <c r="AB7" s="30">
        <v>4</v>
      </c>
      <c r="AC7" s="30">
        <v>15</v>
      </c>
      <c r="AD7" s="30">
        <v>100</v>
      </c>
      <c r="AE7" s="50">
        <v>2515</v>
      </c>
    </row>
    <row r="8" spans="1:31" x14ac:dyDescent="0.2">
      <c r="A8" s="30" t="s">
        <v>144</v>
      </c>
      <c r="B8" s="30" t="s">
        <v>145</v>
      </c>
      <c r="C8" s="30">
        <v>10</v>
      </c>
      <c r="D8" s="30">
        <v>852</v>
      </c>
      <c r="E8" s="48">
        <v>6</v>
      </c>
      <c r="F8" s="47">
        <v>8.1392238926667009</v>
      </c>
      <c r="G8" s="40">
        <v>8.5603756260034451</v>
      </c>
      <c r="H8" s="40">
        <v>9.0033192138009515</v>
      </c>
      <c r="I8" s="40">
        <v>9.4691822423499765</v>
      </c>
      <c r="J8" s="42">
        <v>9.9591506431750609</v>
      </c>
      <c r="K8" s="40"/>
      <c r="L8" s="39">
        <v>9.9591506431750609</v>
      </c>
      <c r="M8" s="40">
        <v>9.9591506431750609</v>
      </c>
      <c r="N8" s="41">
        <v>9.9591506431750609</v>
      </c>
      <c r="O8" s="40">
        <v>10.474471712019714</v>
      </c>
      <c r="P8" s="40">
        <v>11.016457284044382</v>
      </c>
      <c r="Q8" s="43">
        <v>11.5864870733202</v>
      </c>
      <c r="R8" s="40">
        <v>12.186012185119752</v>
      </c>
      <c r="S8" s="40">
        <v>12.816558809945967</v>
      </c>
      <c r="T8" s="40">
        <v>13.479732108702907</v>
      </c>
      <c r="U8" s="40">
        <v>14.177220298898792</v>
      </c>
      <c r="V8" s="40">
        <v>14.910798952283381</v>
      </c>
      <c r="W8" s="42">
        <v>15.682335514860037</v>
      </c>
      <c r="X8" s="30"/>
      <c r="Y8" s="30"/>
      <c r="Z8" s="30">
        <v>852</v>
      </c>
      <c r="AA8" s="30"/>
      <c r="AB8" s="30">
        <v>12</v>
      </c>
      <c r="AC8" s="30">
        <v>14</v>
      </c>
      <c r="AD8" s="30">
        <v>50</v>
      </c>
      <c r="AE8" s="50">
        <v>1461</v>
      </c>
    </row>
    <row r="9" spans="1:31" x14ac:dyDescent="0.2">
      <c r="A9" s="30" t="s">
        <v>146</v>
      </c>
      <c r="B9" s="30" t="s">
        <v>147</v>
      </c>
      <c r="C9" s="30">
        <v>50</v>
      </c>
      <c r="D9" s="30">
        <v>1460</v>
      </c>
      <c r="E9" s="48">
        <v>30</v>
      </c>
      <c r="F9" s="39">
        <v>15.560891125003</v>
      </c>
      <c r="G9" s="40">
        <v>16.366065716091956</v>
      </c>
      <c r="H9" s="40">
        <v>17.212902839032548</v>
      </c>
      <c r="I9" s="40">
        <v>18.103558258027345</v>
      </c>
      <c r="J9" s="42">
        <v>19.04029928401145</v>
      </c>
      <c r="K9" s="40"/>
      <c r="L9" s="39">
        <v>19.04029928401145</v>
      </c>
      <c r="M9" s="40">
        <v>19.04029928401145</v>
      </c>
      <c r="N9" s="41">
        <v>19.04029928401145</v>
      </c>
      <c r="O9" s="40">
        <v>20.025510546468137</v>
      </c>
      <c r="P9" s="40">
        <v>21.061700063898297</v>
      </c>
      <c r="Q9" s="40">
        <v>22.151505628397054</v>
      </c>
      <c r="R9" s="40">
        <v>23.297701520590593</v>
      </c>
      <c r="S9" s="40">
        <v>24.503205572027138</v>
      </c>
      <c r="T9" s="40">
        <v>25.771086593000597</v>
      </c>
      <c r="U9" s="40">
        <v>27.1045721847156</v>
      </c>
      <c r="V9" s="40">
        <v>28.50705695568114</v>
      </c>
      <c r="W9" s="44">
        <v>29.982111163248945</v>
      </c>
      <c r="X9" s="30"/>
      <c r="Y9" s="30"/>
      <c r="Z9" s="30">
        <v>1460</v>
      </c>
      <c r="AA9" s="30"/>
      <c r="AB9" s="30">
        <v>6</v>
      </c>
      <c r="AC9" s="30">
        <v>15</v>
      </c>
      <c r="AD9" s="30">
        <v>100</v>
      </c>
      <c r="AE9" s="50">
        <v>2456</v>
      </c>
    </row>
    <row r="10" spans="1:31" x14ac:dyDescent="0.2">
      <c r="A10" s="30" t="s">
        <v>148</v>
      </c>
      <c r="B10" s="30" t="s">
        <v>149</v>
      </c>
      <c r="C10" s="30">
        <v>10</v>
      </c>
      <c r="D10" s="30">
        <v>750</v>
      </c>
      <c r="E10" s="48">
        <v>6</v>
      </c>
      <c r="F10" s="47">
        <v>10.466330259999999</v>
      </c>
      <c r="G10" s="40">
        <v>11.007894565000292</v>
      </c>
      <c r="H10" s="40">
        <v>11.577481289431717</v>
      </c>
      <c r="I10" s="43">
        <v>12.176540410671885</v>
      </c>
      <c r="J10" s="42">
        <v>12.806596932967553</v>
      </c>
      <c r="K10" s="40"/>
      <c r="L10" s="39">
        <v>12.806596932967553</v>
      </c>
      <c r="M10" s="40">
        <v>12.806596932967553</v>
      </c>
      <c r="N10" s="41">
        <v>12.806596932967553</v>
      </c>
      <c r="O10" s="40">
        <v>13.469254769585586</v>
      </c>
      <c r="P10" s="40">
        <v>14.16620082583993</v>
      </c>
      <c r="Q10" s="40">
        <v>14.899209293388571</v>
      </c>
      <c r="R10" s="40">
        <v>15.67014616673236</v>
      </c>
      <c r="S10" s="40">
        <v>16.480973993413173</v>
      </c>
      <c r="T10" s="40">
        <v>17.333756870003835</v>
      </c>
      <c r="U10" s="40">
        <v>18.230665696607947</v>
      </c>
      <c r="V10" s="40">
        <v>19.173983703245753</v>
      </c>
      <c r="W10" s="42">
        <v>20.166112262194478</v>
      </c>
      <c r="X10" s="30"/>
      <c r="Y10" s="30"/>
      <c r="Z10" s="30">
        <v>750</v>
      </c>
      <c r="AA10" s="30"/>
      <c r="AB10" s="30"/>
      <c r="AC10" s="30"/>
      <c r="AD10" s="30">
        <v>50</v>
      </c>
      <c r="AE10" s="50">
        <v>1430</v>
      </c>
    </row>
    <row r="11" spans="1:31" x14ac:dyDescent="0.2">
      <c r="A11" s="30" t="s">
        <v>150</v>
      </c>
      <c r="B11" s="30" t="s">
        <v>151</v>
      </c>
      <c r="C11" s="30">
        <v>10</v>
      </c>
      <c r="D11" s="30">
        <v>801</v>
      </c>
      <c r="E11" s="48">
        <v>6</v>
      </c>
      <c r="F11" s="47">
        <v>6.2075479787608998</v>
      </c>
      <c r="G11" s="40">
        <v>6.5287480864740708</v>
      </c>
      <c r="H11" s="40">
        <v>6.8665682041409219</v>
      </c>
      <c r="I11" s="40">
        <v>7.2218683088418691</v>
      </c>
      <c r="J11" s="42">
        <v>7.5955528758604522</v>
      </c>
      <c r="K11" s="40"/>
      <c r="L11" s="39">
        <v>7.5955528758604522</v>
      </c>
      <c r="M11" s="40">
        <v>7.5955528758604522</v>
      </c>
      <c r="N11" s="41">
        <v>7.5955528758604522</v>
      </c>
      <c r="O11" s="40">
        <v>7.988573181175024</v>
      </c>
      <c r="P11" s="40">
        <v>8.4019297230893653</v>
      </c>
      <c r="Q11" s="40">
        <v>8.8366747691668817</v>
      </c>
      <c r="R11" s="40">
        <v>9.2939150349520254</v>
      </c>
      <c r="S11" s="40">
        <v>9.7748145012980814</v>
      </c>
      <c r="T11" s="40">
        <v>10.280597377473278</v>
      </c>
      <c r="U11" s="40">
        <v>10.812551217588309</v>
      </c>
      <c r="V11" s="40">
        <v>11.372030198278651</v>
      </c>
      <c r="W11" s="44">
        <v>11.960458565985551</v>
      </c>
      <c r="X11" s="30"/>
      <c r="Y11" s="30"/>
      <c r="Z11" s="30">
        <v>801</v>
      </c>
      <c r="AA11" s="30"/>
      <c r="AB11" s="30">
        <v>6</v>
      </c>
      <c r="AC11" s="30">
        <v>15</v>
      </c>
      <c r="AD11" s="30">
        <v>50</v>
      </c>
      <c r="AE11" s="50">
        <v>1460</v>
      </c>
    </row>
    <row r="12" spans="1:31" x14ac:dyDescent="0.2">
      <c r="A12" s="30" t="s">
        <v>152</v>
      </c>
      <c r="B12" s="30" t="s">
        <v>153</v>
      </c>
      <c r="C12" s="30">
        <v>10</v>
      </c>
      <c r="D12" s="30">
        <v>750</v>
      </c>
      <c r="E12" s="48">
        <v>6</v>
      </c>
      <c r="F12" s="39">
        <v>4.2732160600000002</v>
      </c>
      <c r="G12" s="40">
        <v>4.4943271111670393</v>
      </c>
      <c r="H12" s="40">
        <v>4.7268792166270819</v>
      </c>
      <c r="I12" s="40">
        <v>4.9714643762943993</v>
      </c>
      <c r="J12" s="42">
        <v>5.2287052222164156</v>
      </c>
      <c r="K12" s="40"/>
      <c r="L12" s="39">
        <v>5.2287052222164156</v>
      </c>
      <c r="M12" s="40">
        <v>5.2287052222164156</v>
      </c>
      <c r="N12" s="41">
        <v>5.2287052222164156</v>
      </c>
      <c r="O12" s="40">
        <v>5.4992566035867414</v>
      </c>
      <c r="P12" s="43">
        <v>5.7838072537722942</v>
      </c>
      <c r="Q12" s="40">
        <v>6.0830815435981958</v>
      </c>
      <c r="R12" s="40">
        <v>6.3978413253537232</v>
      </c>
      <c r="S12" s="40">
        <v>6.7288878722135337</v>
      </c>
      <c r="T12" s="40">
        <v>7.0770639180112918</v>
      </c>
      <c r="U12" s="40">
        <v>7.4432558025582676</v>
      </c>
      <c r="V12" s="40">
        <v>7.828395727968176</v>
      </c>
      <c r="W12" s="42">
        <v>8.2334641317321093</v>
      </c>
      <c r="X12" s="30"/>
      <c r="Y12" s="30"/>
      <c r="Z12" s="30">
        <v>750</v>
      </c>
      <c r="AA12" s="30"/>
      <c r="AB12" s="30">
        <v>11</v>
      </c>
      <c r="AC12" s="30">
        <v>14</v>
      </c>
      <c r="AD12" s="30">
        <v>20</v>
      </c>
      <c r="AE12" s="50">
        <v>920</v>
      </c>
    </row>
    <row r="13" spans="1:31" x14ac:dyDescent="0.2">
      <c r="A13" s="30" t="s">
        <v>154</v>
      </c>
      <c r="B13" s="30" t="s">
        <v>155</v>
      </c>
      <c r="C13" s="30">
        <v>10</v>
      </c>
      <c r="D13" s="30">
        <v>750</v>
      </c>
      <c r="E13" s="48">
        <v>6</v>
      </c>
      <c r="F13" s="39">
        <v>4.3963078397778004</v>
      </c>
      <c r="G13" s="40">
        <v>4.6237880874550417</v>
      </c>
      <c r="H13" s="40">
        <v>4.8630389537898502</v>
      </c>
      <c r="I13" s="40">
        <v>5.1146694915021724</v>
      </c>
      <c r="J13" s="42">
        <v>5.3793202678165422</v>
      </c>
      <c r="K13" s="40"/>
      <c r="L13" s="39">
        <v>5.3793202678165422</v>
      </c>
      <c r="M13" s="40">
        <v>5.3793202678165422</v>
      </c>
      <c r="N13" s="41">
        <v>5.3793202678165422</v>
      </c>
      <c r="O13" s="43">
        <v>5.6576649951320794</v>
      </c>
      <c r="P13" s="40">
        <v>5.9504122460690274</v>
      </c>
      <c r="Q13" s="40">
        <v>6.2583072572577541</v>
      </c>
      <c r="R13" s="40">
        <v>6.5821338264620675</v>
      </c>
      <c r="S13" s="40">
        <v>6.9227163078662848</v>
      </c>
      <c r="T13" s="40">
        <v>7.2809217106053916</v>
      </c>
      <c r="U13" s="40">
        <v>7.6576619058804409</v>
      </c>
      <c r="V13" s="40">
        <v>8.053895948277777</v>
      </c>
      <c r="W13" s="42">
        <v>8.4706325172013841</v>
      </c>
      <c r="X13" s="30"/>
      <c r="Y13" s="30"/>
      <c r="Z13" s="30">
        <v>750</v>
      </c>
      <c r="AA13" s="30"/>
      <c r="AB13" s="30">
        <v>10</v>
      </c>
      <c r="AC13" s="30">
        <v>14</v>
      </c>
      <c r="AD13" s="30">
        <v>20</v>
      </c>
      <c r="AE13" s="50">
        <v>920</v>
      </c>
    </row>
    <row r="14" spans="1:31" x14ac:dyDescent="0.2">
      <c r="A14" s="30" t="s">
        <v>156</v>
      </c>
      <c r="B14" s="30" t="s">
        <v>157</v>
      </c>
      <c r="C14" s="30">
        <v>10</v>
      </c>
      <c r="D14" s="30">
        <v>750</v>
      </c>
      <c r="E14" s="48">
        <v>6</v>
      </c>
      <c r="F14" s="47">
        <v>13.634667924666999</v>
      </c>
      <c r="G14" s="40">
        <v>14.340173032484232</v>
      </c>
      <c r="H14" s="40">
        <v>15.082183426671934</v>
      </c>
      <c r="I14" s="40">
        <v>15.862588017626674</v>
      </c>
      <c r="J14" s="42">
        <v>16.683373454534145</v>
      </c>
      <c r="K14" s="40"/>
      <c r="L14" s="39">
        <v>16.683373454534145</v>
      </c>
      <c r="M14" s="40">
        <v>16.683373454534145</v>
      </c>
      <c r="N14" s="41">
        <v>16.683373454534145</v>
      </c>
      <c r="O14" s="40">
        <v>17.546629182713808</v>
      </c>
      <c r="P14" s="40">
        <v>18.454552762648145</v>
      </c>
      <c r="Q14" s="40">
        <v>19.409455464236963</v>
      </c>
      <c r="R14" s="40">
        <v>20.413768150517861</v>
      </c>
      <c r="S14" s="40">
        <v>21.470047465830842</v>
      </c>
      <c r="T14" s="40">
        <v>22.580982344180075</v>
      </c>
      <c r="U14" s="40">
        <v>23.749400854360911</v>
      </c>
      <c r="V14" s="40">
        <v>24.978277399277555</v>
      </c>
      <c r="W14" s="42">
        <v>26.270740287778484</v>
      </c>
      <c r="X14" s="30"/>
      <c r="Y14" s="30"/>
      <c r="Z14" s="30">
        <v>750</v>
      </c>
      <c r="AA14" s="30"/>
      <c r="AB14" s="30"/>
      <c r="AC14" s="30"/>
      <c r="AD14" s="30">
        <v>50</v>
      </c>
      <c r="AE14" s="50">
        <v>1430</v>
      </c>
    </row>
    <row r="15" spans="1:31" x14ac:dyDescent="0.2">
      <c r="A15" s="30" t="s">
        <v>158</v>
      </c>
      <c r="B15" s="30" t="s">
        <v>159</v>
      </c>
      <c r="C15" s="30">
        <v>100</v>
      </c>
      <c r="D15" s="30">
        <v>2515</v>
      </c>
      <c r="E15" s="48">
        <v>60</v>
      </c>
      <c r="F15" s="39">
        <v>24.661373269999999</v>
      </c>
      <c r="G15" s="40">
        <v>25.937438437402843</v>
      </c>
      <c r="H15" s="40">
        <v>27.279531651728757</v>
      </c>
      <c r="I15" s="40">
        <v>28.691069433616214</v>
      </c>
      <c r="J15" s="42">
        <v>30.175645086356177</v>
      </c>
      <c r="K15" s="40"/>
      <c r="L15" s="39">
        <v>30.175645086356177</v>
      </c>
      <c r="M15" s="40">
        <v>30.175645086356177</v>
      </c>
      <c r="N15" s="41">
        <v>30.175645086356177</v>
      </c>
      <c r="O15" s="40">
        <v>31.737037843240955</v>
      </c>
      <c r="P15" s="40">
        <v>33.37922248822872</v>
      </c>
      <c r="Q15" s="40">
        <v>35.106379474414609</v>
      </c>
      <c r="R15" s="40">
        <v>36.92290556606671</v>
      </c>
      <c r="S15" s="40">
        <v>38.833425031317979</v>
      </c>
      <c r="T15" s="40">
        <v>40.842801414006928</v>
      </c>
      <c r="U15" s="40">
        <v>42.956149914634281</v>
      </c>
      <c r="V15" s="40">
        <v>45.17885041195332</v>
      </c>
      <c r="W15" s="42">
        <v>47.51656115834264</v>
      </c>
      <c r="X15" s="30"/>
      <c r="Y15" s="30"/>
      <c r="Z15" s="30">
        <v>2515</v>
      </c>
      <c r="AA15" s="30"/>
      <c r="AB15" s="30"/>
      <c r="AC15" s="30"/>
      <c r="AD15" s="30">
        <v>100</v>
      </c>
      <c r="AE15" s="50">
        <v>2515</v>
      </c>
    </row>
    <row r="16" spans="1:31" x14ac:dyDescent="0.2">
      <c r="A16" s="30" t="s">
        <v>160</v>
      </c>
      <c r="B16" s="30" t="s">
        <v>161</v>
      </c>
      <c r="C16" s="30">
        <v>10</v>
      </c>
      <c r="D16" s="30">
        <v>852</v>
      </c>
      <c r="E16" s="48">
        <v>6</v>
      </c>
      <c r="F16" s="47">
        <v>6.9235989322222</v>
      </c>
      <c r="G16" s="40">
        <v>7.2818500050131796</v>
      </c>
      <c r="H16" s="40">
        <v>7.6586382334673182</v>
      </c>
      <c r="I16" s="40">
        <v>8.0549227944473767</v>
      </c>
      <c r="J16" s="42">
        <v>8.4717124959607624</v>
      </c>
      <c r="K16" s="40"/>
      <c r="L16" s="39">
        <v>8.4717124959607624</v>
      </c>
      <c r="M16" s="40">
        <v>8.4717124959607624</v>
      </c>
      <c r="N16" s="41">
        <v>8.4717124959607624</v>
      </c>
      <c r="O16" s="40">
        <v>8.9100683452474527</v>
      </c>
      <c r="P16" s="40">
        <v>9.3711062497497188</v>
      </c>
      <c r="Q16" s="40">
        <v>9.8559998578394001</v>
      </c>
      <c r="R16" s="40">
        <v>10.365983546534293</v>
      </c>
      <c r="S16" s="40">
        <v>10.902355563809364</v>
      </c>
      <c r="T16" s="40">
        <v>11.466481333502063</v>
      </c>
      <c r="U16" s="43">
        <v>12.059796931224936</v>
      </c>
      <c r="V16" s="40">
        <v>12.683812740134018</v>
      </c>
      <c r="W16" s="42">
        <v>13.340117295859411</v>
      </c>
      <c r="X16" s="30"/>
      <c r="Y16" s="30"/>
      <c r="Z16" s="30">
        <v>852</v>
      </c>
      <c r="AA16" s="30"/>
      <c r="AB16" s="30">
        <v>4</v>
      </c>
      <c r="AC16" s="30">
        <v>15</v>
      </c>
      <c r="AD16" s="30">
        <v>50</v>
      </c>
      <c r="AE16" s="50">
        <v>1461</v>
      </c>
    </row>
    <row r="17" spans="1:31" x14ac:dyDescent="0.2">
      <c r="A17" s="30" t="s">
        <v>162</v>
      </c>
      <c r="B17" s="30" t="s">
        <v>163</v>
      </c>
      <c r="C17" s="30">
        <v>20</v>
      </c>
      <c r="D17" s="30">
        <v>920</v>
      </c>
      <c r="E17" s="48">
        <v>12</v>
      </c>
      <c r="F17" s="47">
        <v>40.127758440424003</v>
      </c>
      <c r="G17" s="40">
        <v>42.204108132355842</v>
      </c>
      <c r="H17" s="40">
        <v>44.387895374022392</v>
      </c>
      <c r="I17" s="40">
        <v>46.684679357662723</v>
      </c>
      <c r="J17" s="42">
        <v>49.100306927444201</v>
      </c>
      <c r="K17" s="40"/>
      <c r="L17" s="39">
        <v>49.100306927444201</v>
      </c>
      <c r="M17" s="40">
        <v>49.100306927444201</v>
      </c>
      <c r="N17" s="41">
        <v>49.100306927444201</v>
      </c>
      <c r="O17" s="40">
        <v>51.640927463573014</v>
      </c>
      <c r="P17" s="40">
        <v>54.313008536560339</v>
      </c>
      <c r="Q17" s="40">
        <v>57.12335237149464</v>
      </c>
      <c r="R17" s="43">
        <v>60.079113164232645</v>
      </c>
      <c r="S17" s="40">
        <v>63.187815293590219</v>
      </c>
      <c r="T17" s="40">
        <v>66.457372475895312</v>
      </c>
      <c r="U17" s="40">
        <v>69.896107910664014</v>
      </c>
      <c r="V17" s="40">
        <v>73.512775468683941</v>
      </c>
      <c r="W17" s="42">
        <v>77.316581976442706</v>
      </c>
      <c r="X17" s="30"/>
      <c r="Y17" s="30"/>
      <c r="Z17" s="30">
        <v>920</v>
      </c>
      <c r="AA17" s="30"/>
      <c r="AB17" s="30">
        <v>1</v>
      </c>
      <c r="AC17" s="30">
        <v>15</v>
      </c>
      <c r="AD17" s="30">
        <v>250</v>
      </c>
      <c r="AE17" s="50">
        <v>4292</v>
      </c>
    </row>
    <row r="18" spans="1:31" x14ac:dyDescent="0.2">
      <c r="A18" s="30" t="s">
        <v>164</v>
      </c>
      <c r="B18" s="30" t="s">
        <v>165</v>
      </c>
      <c r="C18" s="30">
        <v>10</v>
      </c>
      <c r="D18" s="30">
        <v>750</v>
      </c>
      <c r="E18" s="48">
        <v>6</v>
      </c>
      <c r="F18" s="47">
        <v>10.426983848881999</v>
      </c>
      <c r="G18" s="40">
        <v>10.966512233816516</v>
      </c>
      <c r="H18" s="43">
        <v>11.533957692601806</v>
      </c>
      <c r="I18" s="40">
        <v>12.130764751669011</v>
      </c>
      <c r="J18" s="42">
        <v>12.758452682267494</v>
      </c>
      <c r="K18" s="40"/>
      <c r="L18" s="39">
        <v>12.758452682267494</v>
      </c>
      <c r="M18" s="40">
        <v>12.758452682267494</v>
      </c>
      <c r="N18" s="41">
        <v>12.758452682267494</v>
      </c>
      <c r="O18" s="40">
        <v>13.418619368021526</v>
      </c>
      <c r="P18" s="40">
        <v>14.112945372607784</v>
      </c>
      <c r="Q18" s="40">
        <v>14.84319821790864</v>
      </c>
      <c r="R18" s="40">
        <v>15.611236883531951</v>
      </c>
      <c r="S18" s="40">
        <v>16.419016539151659</v>
      </c>
      <c r="T18" s="40">
        <v>17.268593521716127</v>
      </c>
      <c r="U18" s="40">
        <v>18.162130570194545</v>
      </c>
      <c r="V18" s="40">
        <v>19.101902331187304</v>
      </c>
      <c r="W18" s="42">
        <v>20.090301149415779</v>
      </c>
      <c r="X18" s="30"/>
      <c r="Y18" s="30"/>
      <c r="Z18" s="30">
        <v>750</v>
      </c>
      <c r="AA18" s="30"/>
      <c r="AB18" s="30"/>
      <c r="AC18" s="30"/>
      <c r="AD18" s="30">
        <v>50</v>
      </c>
      <c r="AE18" s="50">
        <v>1430</v>
      </c>
    </row>
    <row r="19" spans="1:31" x14ac:dyDescent="0.2">
      <c r="A19" s="30" t="s">
        <v>166</v>
      </c>
      <c r="B19" s="30" t="s">
        <v>167</v>
      </c>
      <c r="C19" s="30">
        <v>10</v>
      </c>
      <c r="D19" s="30">
        <v>750</v>
      </c>
      <c r="E19" s="48">
        <v>6</v>
      </c>
      <c r="F19" s="39">
        <v>3.7592776876667</v>
      </c>
      <c r="G19" s="40">
        <v>3.9537957811769964</v>
      </c>
      <c r="H19" s="40">
        <v>4.1583789169232031</v>
      </c>
      <c r="I19" s="40">
        <v>4.3735478951732158</v>
      </c>
      <c r="J19" s="42">
        <v>4.5998504642109124</v>
      </c>
      <c r="K19" s="40"/>
      <c r="L19" s="39">
        <v>4.5998504642109124</v>
      </c>
      <c r="M19" s="40">
        <v>4.5998504642109124</v>
      </c>
      <c r="N19" s="41">
        <v>4.5998504642109124</v>
      </c>
      <c r="O19" s="40">
        <v>4.8378627147201616</v>
      </c>
      <c r="P19" s="40">
        <v>5.0881905463191099</v>
      </c>
      <c r="Q19" s="40">
        <v>5.351471209978043</v>
      </c>
      <c r="R19" s="43">
        <v>5.6283749302473129</v>
      </c>
      <c r="S19" s="40">
        <v>5.9196066114249772</v>
      </c>
      <c r="T19" s="40">
        <v>6.2259076320074778</v>
      </c>
      <c r="U19" s="40">
        <v>6.5480577319914381</v>
      </c>
      <c r="V19" s="40">
        <v>6.8868769978310143</v>
      </c>
      <c r="W19" s="42">
        <v>7.2432279501038366</v>
      </c>
      <c r="X19" s="30"/>
      <c r="Y19" s="30"/>
      <c r="Z19" s="30">
        <v>750</v>
      </c>
      <c r="AA19" s="30"/>
      <c r="AB19" s="30">
        <v>1</v>
      </c>
      <c r="AC19" s="30">
        <v>15</v>
      </c>
      <c r="AD19" s="30">
        <v>20</v>
      </c>
      <c r="AE19" s="50">
        <v>920</v>
      </c>
    </row>
    <row r="20" spans="1:31" x14ac:dyDescent="0.2">
      <c r="A20" s="30" t="s">
        <v>168</v>
      </c>
      <c r="B20" s="30" t="s">
        <v>169</v>
      </c>
      <c r="C20" s="30">
        <v>10</v>
      </c>
      <c r="D20" s="30">
        <v>750</v>
      </c>
      <c r="E20" s="48">
        <v>6</v>
      </c>
      <c r="F20" s="47">
        <v>20.895484170667</v>
      </c>
      <c r="G20" s="40">
        <v>21.976689147140952</v>
      </c>
      <c r="H20" s="40">
        <v>23.113839426992609</v>
      </c>
      <c r="I20" s="40">
        <v>24.309829814665282</v>
      </c>
      <c r="J20" s="42">
        <v>25.567704901845516</v>
      </c>
      <c r="K20" s="40"/>
      <c r="L20" s="39">
        <v>25.567704901845516</v>
      </c>
      <c r="M20" s="40">
        <v>25.567704901845516</v>
      </c>
      <c r="N20" s="41">
        <v>25.567704901845516</v>
      </c>
      <c r="O20" s="40">
        <v>26.890666817975664</v>
      </c>
      <c r="P20" s="40">
        <v>28.282083381804927</v>
      </c>
      <c r="Q20" s="43">
        <v>29.74549667472996</v>
      </c>
      <c r="R20" s="40">
        <v>31.284632057749935</v>
      </c>
      <c r="S20" s="40">
        <v>32.90340765499019</v>
      </c>
      <c r="T20" s="40">
        <v>34.605944327936349</v>
      </c>
      <c r="U20" s="40">
        <v>36.396576165769993</v>
      </c>
      <c r="V20" s="40">
        <v>38.279861518510764</v>
      </c>
      <c r="W20" s="42">
        <v>40.260594601051551</v>
      </c>
      <c r="X20" s="30"/>
      <c r="Y20" s="30"/>
      <c r="Z20" s="30">
        <v>750</v>
      </c>
      <c r="AA20" s="30"/>
      <c r="AB20" s="30">
        <v>12</v>
      </c>
      <c r="AC20" s="30">
        <v>14</v>
      </c>
      <c r="AD20" s="30">
        <v>100</v>
      </c>
      <c r="AE20" s="50">
        <v>2348</v>
      </c>
    </row>
    <row r="21" spans="1:31" x14ac:dyDescent="0.2">
      <c r="A21" s="30" t="s">
        <v>170</v>
      </c>
      <c r="B21" s="30" t="s">
        <v>171</v>
      </c>
      <c r="C21" s="30">
        <v>10</v>
      </c>
      <c r="D21" s="30">
        <v>750</v>
      </c>
      <c r="E21" s="48">
        <v>6</v>
      </c>
      <c r="F21" s="39">
        <v>2.7973551472726998</v>
      </c>
      <c r="G21" s="40">
        <v>2.9421000252326022</v>
      </c>
      <c r="H21" s="40">
        <v>3.0943345062613368</v>
      </c>
      <c r="I21" s="40">
        <v>3.2544461284529573</v>
      </c>
      <c r="J21" s="42">
        <v>3.422842482469453</v>
      </c>
      <c r="K21" s="40"/>
      <c r="L21" s="39">
        <v>3.422842482469453</v>
      </c>
      <c r="M21" s="40">
        <v>3.422842482469453</v>
      </c>
      <c r="N21" s="41">
        <v>3.422842482469453</v>
      </c>
      <c r="O21" s="40">
        <v>3.599952249130308</v>
      </c>
      <c r="P21" s="40">
        <v>3.7862262906905539</v>
      </c>
      <c r="Q21" s="40">
        <v>3.9821387985853383</v>
      </c>
      <c r="R21" s="40">
        <v>4.1881885005627888</v>
      </c>
      <c r="S21" s="40">
        <v>4.4048999302781269</v>
      </c>
      <c r="T21" s="40">
        <v>4.6328247625809933</v>
      </c>
      <c r="U21" s="40">
        <v>4.8725432178951795</v>
      </c>
      <c r="V21" s="40">
        <v>5.12466553926585</v>
      </c>
      <c r="W21" s="42">
        <v>5.3898335458343203</v>
      </c>
      <c r="X21" s="30"/>
      <c r="Y21" s="30"/>
      <c r="Z21" s="30">
        <v>750</v>
      </c>
      <c r="AA21" s="30"/>
      <c r="AB21" s="30"/>
      <c r="AC21" s="30"/>
      <c r="AD21" s="30">
        <v>10</v>
      </c>
      <c r="AE21" s="50">
        <v>750</v>
      </c>
    </row>
    <row r="22" spans="1:31" x14ac:dyDescent="0.2">
      <c r="A22" s="30" t="s">
        <v>172</v>
      </c>
      <c r="B22" s="30"/>
      <c r="C22" s="30">
        <v>20</v>
      </c>
      <c r="D22" s="30">
        <v>1071</v>
      </c>
      <c r="E22" s="48">
        <v>12</v>
      </c>
      <c r="F22" s="47">
        <v>13.977479414182</v>
      </c>
      <c r="G22" s="40">
        <v>14.700722779961037</v>
      </c>
      <c r="H22" s="40">
        <v>15.461389271229542</v>
      </c>
      <c r="I22" s="40">
        <v>16.261415290570195</v>
      </c>
      <c r="J22" s="42">
        <v>17.102837436765569</v>
      </c>
      <c r="K22" s="40"/>
      <c r="L22" s="39">
        <v>17.102837436765569</v>
      </c>
      <c r="M22" s="40">
        <v>17.102837436765569</v>
      </c>
      <c r="N22" s="41">
        <v>17.102837436765569</v>
      </c>
      <c r="O22" s="40">
        <v>17.987797689297764</v>
      </c>
      <c r="P22" s="40">
        <v>18.918548861112061</v>
      </c>
      <c r="Q22" s="40">
        <v>19.89746033352553</v>
      </c>
      <c r="R22" s="40">
        <v>20.927024087879737</v>
      </c>
      <c r="S22" s="40">
        <v>22.00986104929213</v>
      </c>
      <c r="T22" s="40">
        <v>23.148727758655163</v>
      </c>
      <c r="U22" s="40">
        <v>24.346523389867844</v>
      </c>
      <c r="V22" s="40">
        <v>25.606297130163249</v>
      </c>
      <c r="W22" s="42">
        <v>26.931255942319808</v>
      </c>
      <c r="X22" s="30"/>
      <c r="Y22" s="30"/>
      <c r="Z22" s="30">
        <v>1071</v>
      </c>
      <c r="AA22" s="30"/>
      <c r="AB22" s="30"/>
      <c r="AC22" s="30"/>
      <c r="AD22" s="30">
        <v>50</v>
      </c>
      <c r="AE22" s="50">
        <v>1461</v>
      </c>
    </row>
    <row r="23" spans="1:31" x14ac:dyDescent="0.2">
      <c r="A23" s="30" t="s">
        <v>173</v>
      </c>
      <c r="B23" s="30" t="s">
        <v>174</v>
      </c>
      <c r="C23" s="30">
        <v>10</v>
      </c>
      <c r="D23" s="30">
        <v>750</v>
      </c>
      <c r="E23" s="48">
        <v>6</v>
      </c>
      <c r="F23" s="47">
        <v>10.59447488</v>
      </c>
      <c r="G23" s="40">
        <v>11.142669833025518</v>
      </c>
      <c r="H23" s="43">
        <v>11.719230298256834</v>
      </c>
      <c r="I23" s="40">
        <v>12.325624005884196</v>
      </c>
      <c r="J23" s="42">
        <v>12.963394631559217</v>
      </c>
      <c r="K23" s="40"/>
      <c r="L23" s="39">
        <v>12.963394631559217</v>
      </c>
      <c r="M23" s="40">
        <v>12.963394631559217</v>
      </c>
      <c r="N23" s="41">
        <v>12.963394631559217</v>
      </c>
      <c r="O23" s="40">
        <v>13.634165726077009</v>
      </c>
      <c r="P23" s="40">
        <v>14.339644848393728</v>
      </c>
      <c r="Q23" s="40">
        <v>15.081627912500803</v>
      </c>
      <c r="R23" s="40">
        <v>15.862003759221555</v>
      </c>
      <c r="S23" s="40">
        <v>16.682758964568464</v>
      </c>
      <c r="T23" s="40">
        <v>17.545982896901545</v>
      </c>
      <c r="U23" s="40">
        <v>18.453873035761688</v>
      </c>
      <c r="V23" s="40">
        <v>19.408740565918905</v>
      </c>
      <c r="W23" s="42">
        <v>20.413016260876084</v>
      </c>
      <c r="X23" s="30"/>
      <c r="Y23" s="30"/>
      <c r="Z23" s="30">
        <v>750</v>
      </c>
      <c r="AA23" s="30"/>
      <c r="AB23" s="30"/>
      <c r="AC23" s="30"/>
      <c r="AD23" s="30">
        <v>50</v>
      </c>
      <c r="AE23" s="50">
        <v>1430</v>
      </c>
    </row>
    <row r="24" spans="1:31" x14ac:dyDescent="0.2">
      <c r="A24" s="30" t="s">
        <v>175</v>
      </c>
      <c r="B24" s="30" t="s">
        <v>176</v>
      </c>
      <c r="C24" s="30">
        <v>10</v>
      </c>
      <c r="D24" s="30">
        <v>750</v>
      </c>
      <c r="E24" s="48">
        <v>6</v>
      </c>
      <c r="F24" s="47">
        <v>14.335532538848</v>
      </c>
      <c r="G24" s="40">
        <v>15.07730281776621</v>
      </c>
      <c r="H24" s="40">
        <v>15.857454869052859</v>
      </c>
      <c r="I24" s="40">
        <v>16.677974699012069</v>
      </c>
      <c r="J24" s="42">
        <v>17.54095107681681</v>
      </c>
      <c r="K24" s="40"/>
      <c r="L24" s="39">
        <v>17.54095107681681</v>
      </c>
      <c r="M24" s="40">
        <v>17.54095107681681</v>
      </c>
      <c r="N24" s="41">
        <v>17.54095107681681</v>
      </c>
      <c r="O24" s="40">
        <v>18.448580851816903</v>
      </c>
      <c r="P24" s="40">
        <v>19.403174545983013</v>
      </c>
      <c r="Q24" s="40">
        <v>20.407162235723149</v>
      </c>
      <c r="R24" s="40">
        <v>21.463099738044775</v>
      </c>
      <c r="S24" s="40">
        <v>22.573675116810456</v>
      </c>
      <c r="T24" s="40">
        <v>23.741715525649788</v>
      </c>
      <c r="U24" s="40">
        <v>24.970194404947371</v>
      </c>
      <c r="V24" s="40">
        <v>26.262239051227962</v>
      </c>
      <c r="W24" s="42">
        <v>27.621138578207901</v>
      </c>
      <c r="X24" s="30"/>
      <c r="Y24" s="30"/>
      <c r="Z24" s="30">
        <v>750</v>
      </c>
      <c r="AA24" s="30"/>
      <c r="AB24" s="30"/>
      <c r="AC24" s="30"/>
      <c r="AD24" s="30">
        <v>50</v>
      </c>
      <c r="AE24" s="50">
        <v>1430</v>
      </c>
    </row>
    <row r="25" spans="1:31" x14ac:dyDescent="0.2">
      <c r="A25" s="30" t="s">
        <v>177</v>
      </c>
      <c r="B25" s="30" t="s">
        <v>178</v>
      </c>
      <c r="C25" s="30">
        <v>10</v>
      </c>
      <c r="D25" s="30">
        <v>750</v>
      </c>
      <c r="E25" s="48">
        <v>6</v>
      </c>
      <c r="F25" s="39">
        <v>4.2673717286667001</v>
      </c>
      <c r="G25" s="40">
        <v>4.488180373817678</v>
      </c>
      <c r="H25" s="40">
        <v>4.7204144257233294</v>
      </c>
      <c r="I25" s="40">
        <v>4.9646650746399068</v>
      </c>
      <c r="J25" s="42">
        <v>5.2215541010622957</v>
      </c>
      <c r="K25" s="40"/>
      <c r="L25" s="39">
        <v>5.2215541010622957</v>
      </c>
      <c r="M25" s="40">
        <v>5.2215541010622957</v>
      </c>
      <c r="N25" s="41">
        <v>5.2215541010622957</v>
      </c>
      <c r="O25" s="40">
        <v>5.4917354585692806</v>
      </c>
      <c r="P25" s="43">
        <v>5.7758969385707282</v>
      </c>
      <c r="Q25" s="40">
        <v>6.074761921194578</v>
      </c>
      <c r="R25" s="40">
        <v>6.3890912167708089</v>
      </c>
      <c r="S25" s="40">
        <v>6.7196850026001851</v>
      </c>
      <c r="T25" s="40">
        <v>7.0673848599381532</v>
      </c>
      <c r="U25" s="40">
        <v>7.4330759163793632</v>
      </c>
      <c r="V25" s="40">
        <v>7.8176890990966079</v>
      </c>
      <c r="W25" s="42">
        <v>8.2222035046701833</v>
      </c>
      <c r="X25" s="30"/>
      <c r="Y25" s="30"/>
      <c r="Z25" s="30">
        <v>750</v>
      </c>
      <c r="AA25" s="30"/>
      <c r="AB25" s="30">
        <v>11</v>
      </c>
      <c r="AC25" s="30">
        <v>14</v>
      </c>
      <c r="AD25" s="30">
        <v>20</v>
      </c>
      <c r="AE25" s="50">
        <v>920</v>
      </c>
    </row>
    <row r="26" spans="1:31" x14ac:dyDescent="0.2">
      <c r="A26" s="30" t="s">
        <v>179</v>
      </c>
      <c r="B26" s="30" t="s">
        <v>180</v>
      </c>
      <c r="C26" s="30">
        <v>10</v>
      </c>
      <c r="D26" s="30">
        <v>801</v>
      </c>
      <c r="E26" s="48">
        <v>6</v>
      </c>
      <c r="F26" s="47">
        <v>6.8992378491851998</v>
      </c>
      <c r="G26" s="40">
        <v>7.2562283948691366</v>
      </c>
      <c r="H26" s="40">
        <v>7.631690872162558</v>
      </c>
      <c r="I26" s="40">
        <v>8.0265810830089901</v>
      </c>
      <c r="J26" s="42">
        <v>8.4419042858665563</v>
      </c>
      <c r="K26" s="40"/>
      <c r="L26" s="39">
        <v>8.4419042858665563</v>
      </c>
      <c r="M26" s="40">
        <v>8.4419042858665563</v>
      </c>
      <c r="N26" s="41">
        <v>8.4419042858665563</v>
      </c>
      <c r="O26" s="40">
        <v>8.8787177547599327</v>
      </c>
      <c r="P26" s="40">
        <v>9.338133470746552</v>
      </c>
      <c r="Q26" s="40">
        <v>9.8213209526486214</v>
      </c>
      <c r="R26" s="40">
        <v>10.329510234257052</v>
      </c>
      <c r="S26" s="40">
        <v>10.863994995586266</v>
      </c>
      <c r="T26" s="40">
        <v>11.426135856151021</v>
      </c>
      <c r="U26" s="43">
        <v>12.01736383864881</v>
      </c>
      <c r="V26" s="40">
        <v>12.639184011865234</v>
      </c>
      <c r="W26" s="42">
        <v>13.293179322075961</v>
      </c>
      <c r="X26" s="30"/>
      <c r="Y26" s="30"/>
      <c r="Z26" s="30">
        <v>801</v>
      </c>
      <c r="AA26" s="30"/>
      <c r="AB26" s="30">
        <v>4</v>
      </c>
      <c r="AC26" s="30">
        <v>15</v>
      </c>
      <c r="AD26" s="30">
        <v>50</v>
      </c>
      <c r="AE26" s="50">
        <v>1460</v>
      </c>
    </row>
    <row r="27" spans="1:31" x14ac:dyDescent="0.2">
      <c r="A27" s="30" t="s">
        <v>181</v>
      </c>
      <c r="B27" s="30" t="s">
        <v>182</v>
      </c>
      <c r="C27" s="30">
        <v>20</v>
      </c>
      <c r="D27" s="30">
        <v>920</v>
      </c>
      <c r="E27" s="48">
        <v>12</v>
      </c>
      <c r="F27" s="47">
        <v>13.171650613259001</v>
      </c>
      <c r="G27" s="40">
        <v>13.85319759609578</v>
      </c>
      <c r="H27" s="40">
        <v>14.570010188646375</v>
      </c>
      <c r="I27" s="40">
        <v>15.323913156128453</v>
      </c>
      <c r="J27" s="42">
        <v>16.116825683454298</v>
      </c>
      <c r="K27" s="40"/>
      <c r="L27" s="39">
        <v>16.116825683454298</v>
      </c>
      <c r="M27" s="40">
        <v>16.116825683454298</v>
      </c>
      <c r="N27" s="41">
        <v>16.116825683454298</v>
      </c>
      <c r="O27" s="40">
        <v>16.950766260833976</v>
      </c>
      <c r="P27" s="40">
        <v>17.827857822176604</v>
      </c>
      <c r="Q27" s="40">
        <v>18.750333149370331</v>
      </c>
      <c r="R27" s="40">
        <v>19.720540556198586</v>
      </c>
      <c r="S27" s="40">
        <v>20.740949866361877</v>
      </c>
      <c r="T27" s="40">
        <v>21.814158700823231</v>
      </c>
      <c r="U27" s="40">
        <v>22.942899090482733</v>
      </c>
      <c r="V27" s="40">
        <v>24.130044431014834</v>
      </c>
      <c r="W27" s="42">
        <v>25.378616797573116</v>
      </c>
      <c r="X27" s="30"/>
      <c r="Y27" s="30"/>
      <c r="Z27" s="30">
        <v>920</v>
      </c>
      <c r="AA27" s="30"/>
      <c r="AB27" s="30"/>
      <c r="AC27" s="30"/>
      <c r="AD27" s="30">
        <v>50</v>
      </c>
      <c r="AE27" s="50">
        <v>1430</v>
      </c>
    </row>
    <row r="28" spans="1:31" x14ac:dyDescent="0.2">
      <c r="A28" s="30" t="s">
        <v>183</v>
      </c>
      <c r="B28" s="30" t="s">
        <v>184</v>
      </c>
      <c r="C28" s="30">
        <v>10</v>
      </c>
      <c r="D28" s="30">
        <v>750</v>
      </c>
      <c r="E28" s="48">
        <v>6</v>
      </c>
      <c r="F28" s="39">
        <v>5.3707848186667002</v>
      </c>
      <c r="G28" s="43">
        <v>5.6486878921769526</v>
      </c>
      <c r="H28" s="40">
        <v>5.9409706366056936</v>
      </c>
      <c r="I28" s="40">
        <v>6.2483771061050151</v>
      </c>
      <c r="J28" s="42">
        <v>6.5716898547749114</v>
      </c>
      <c r="K28" s="40"/>
      <c r="L28" s="39">
        <v>6.5716898547749114</v>
      </c>
      <c r="M28" s="40">
        <v>6.5716898547749114</v>
      </c>
      <c r="N28" s="41">
        <v>6.5716898547749114</v>
      </c>
      <c r="O28" s="40">
        <v>6.9117319287843983</v>
      </c>
      <c r="P28" s="40">
        <v>7.2693689615719022</v>
      </c>
      <c r="Q28" s="40">
        <v>7.6455113774585941</v>
      </c>
      <c r="R28" s="40">
        <v>8.0411167092843456</v>
      </c>
      <c r="S28" s="40">
        <v>8.457192035966214</v>
      </c>
      <c r="T28" s="40">
        <v>8.8947965461846845</v>
      </c>
      <c r="U28" s="40">
        <v>9.3550442347239446</v>
      </c>
      <c r="V28" s="40">
        <v>9.8391067383301767</v>
      </c>
      <c r="W28" s="42">
        <v>10.348216318307015</v>
      </c>
      <c r="X28" s="30"/>
      <c r="Y28" s="30"/>
      <c r="Z28" s="30">
        <v>750</v>
      </c>
      <c r="AA28" s="30"/>
      <c r="AB28" s="30"/>
      <c r="AC28" s="30"/>
      <c r="AD28" s="30">
        <v>20</v>
      </c>
      <c r="AE28" s="50">
        <v>920</v>
      </c>
    </row>
    <row r="29" spans="1:31" x14ac:dyDescent="0.2">
      <c r="A29" s="30" t="s">
        <v>185</v>
      </c>
      <c r="B29" s="30" t="s">
        <v>186</v>
      </c>
      <c r="C29" s="30">
        <v>10</v>
      </c>
      <c r="D29" s="30">
        <v>750</v>
      </c>
      <c r="E29" s="48">
        <v>6</v>
      </c>
      <c r="F29" s="47">
        <v>11.638325091925999</v>
      </c>
      <c r="G29" s="40">
        <v>12.240532482979258</v>
      </c>
      <c r="H29" s="40">
        <v>12.873900177510443</v>
      </c>
      <c r="I29" s="40">
        <v>13.54004051792395</v>
      </c>
      <c r="J29" s="42">
        <v>14.240649274824126</v>
      </c>
      <c r="K29" s="40"/>
      <c r="L29" s="39">
        <v>14.240649274824126</v>
      </c>
      <c r="M29" s="40">
        <v>14.240649274824126</v>
      </c>
      <c r="N29" s="41">
        <v>14.240649274824126</v>
      </c>
      <c r="O29" s="40">
        <v>14.977509963880298</v>
      </c>
      <c r="P29" s="40">
        <v>15.752498386061408</v>
      </c>
      <c r="Q29" s="40">
        <v>16.567587402798168</v>
      </c>
      <c r="R29" s="40">
        <v>17.424851958228697</v>
      </c>
      <c r="S29" s="40">
        <v>18.326474361312613</v>
      </c>
      <c r="T29" s="40">
        <v>19.274749841260057</v>
      </c>
      <c r="U29" s="40">
        <v>20.272092390417924</v>
      </c>
      <c r="V29" s="40">
        <v>21.321040909487341</v>
      </c>
      <c r="W29" s="42">
        <v>22.42426567071605</v>
      </c>
      <c r="X29" s="30"/>
      <c r="Y29" s="30"/>
      <c r="Z29" s="30">
        <v>750</v>
      </c>
      <c r="AA29" s="30"/>
      <c r="AB29" s="30"/>
      <c r="AC29" s="30"/>
      <c r="AD29" s="30">
        <v>50</v>
      </c>
      <c r="AE29" s="50">
        <v>1430</v>
      </c>
    </row>
    <row r="30" spans="1:31" x14ac:dyDescent="0.2">
      <c r="A30" s="30" t="s">
        <v>187</v>
      </c>
      <c r="B30" s="30" t="s">
        <v>188</v>
      </c>
      <c r="C30" s="30">
        <v>10</v>
      </c>
      <c r="D30" s="30">
        <v>750</v>
      </c>
      <c r="E30" s="48">
        <v>6</v>
      </c>
      <c r="F30" s="39">
        <v>1.9524123771313</v>
      </c>
      <c r="G30" s="40">
        <v>2.053436979434943</v>
      </c>
      <c r="H30" s="40">
        <v>2.1596889457883903</v>
      </c>
      <c r="I30" s="40">
        <v>2.2714387581760902</v>
      </c>
      <c r="J30" s="42">
        <v>2.3889708942604684</v>
      </c>
      <c r="K30" s="40"/>
      <c r="L30" s="39">
        <v>2.3889708942604684</v>
      </c>
      <c r="M30" s="40">
        <v>2.3889708942604684</v>
      </c>
      <c r="N30" s="41">
        <v>2.3889708942604684</v>
      </c>
      <c r="O30" s="40">
        <v>2.5125845515669503</v>
      </c>
      <c r="P30" s="40">
        <v>2.642594409140834</v>
      </c>
      <c r="Q30" s="40">
        <v>2.7793314286149373</v>
      </c>
      <c r="R30" s="40">
        <v>2.9231436967272679</v>
      </c>
      <c r="S30" s="40">
        <v>3.0743973114334877</v>
      </c>
      <c r="T30" s="40">
        <v>3.2334773138699147</v>
      </c>
      <c r="U30" s="40">
        <v>3.400788668539529</v>
      </c>
      <c r="V30" s="40">
        <v>3.576757294216212</v>
      </c>
      <c r="W30" s="42">
        <v>3.7618311481915532</v>
      </c>
      <c r="X30" s="30"/>
      <c r="Y30" s="30"/>
      <c r="Z30" s="30">
        <v>750</v>
      </c>
      <c r="AA30" s="30"/>
      <c r="AB30" s="30"/>
      <c r="AC30" s="30"/>
      <c r="AD30" s="30">
        <v>20</v>
      </c>
      <c r="AE30" s="50">
        <v>920</v>
      </c>
    </row>
    <row r="31" spans="1:31" x14ac:dyDescent="0.2">
      <c r="A31" s="30" t="s">
        <v>189</v>
      </c>
      <c r="B31" s="30" t="s">
        <v>190</v>
      </c>
      <c r="C31" s="30">
        <v>20</v>
      </c>
      <c r="D31" s="30">
        <v>1047</v>
      </c>
      <c r="E31" s="48">
        <v>12</v>
      </c>
      <c r="F31" s="47">
        <v>20.570913489515</v>
      </c>
      <c r="G31" s="40">
        <v>21.635324050850599</v>
      </c>
      <c r="H31" s="40">
        <v>22.754810914153062</v>
      </c>
      <c r="I31" s="40">
        <v>23.932223918712349</v>
      </c>
      <c r="J31" s="42">
        <v>25.170560364408345</v>
      </c>
      <c r="K31" s="40"/>
      <c r="L31" s="39">
        <v>25.170560364408345</v>
      </c>
      <c r="M31" s="40">
        <v>25.170560364408345</v>
      </c>
      <c r="N31" s="41">
        <v>25.170560364408345</v>
      </c>
      <c r="O31" s="40">
        <v>26.472972641834296</v>
      </c>
      <c r="P31" s="40">
        <v>27.84277625722936</v>
      </c>
      <c r="Q31" s="40">
        <v>29.283458272649071</v>
      </c>
      <c r="R31" s="43">
        <v>30.79868618285953</v>
      </c>
      <c r="S31" s="40">
        <v>32.392317251552988</v>
      </c>
      <c r="T31" s="40">
        <v>34.068408330651643</v>
      </c>
      <c r="U31" s="40">
        <v>35.831226187696366</v>
      </c>
      <c r="V31" s="40">
        <v>37.685258367610409</v>
      </c>
      <c r="W31" s="42">
        <v>39.635224616488493</v>
      </c>
      <c r="X31" s="30"/>
      <c r="Y31" s="30"/>
      <c r="Z31" s="30">
        <v>1047</v>
      </c>
      <c r="AA31" s="30"/>
      <c r="AB31" s="30">
        <v>1</v>
      </c>
      <c r="AC31" s="30">
        <v>15</v>
      </c>
      <c r="AD31" s="30">
        <v>100</v>
      </c>
      <c r="AE31" s="50">
        <v>2456</v>
      </c>
    </row>
    <row r="32" spans="1:31" x14ac:dyDescent="0.2">
      <c r="A32" s="30" t="s">
        <v>191</v>
      </c>
      <c r="B32" s="30" t="s">
        <v>192</v>
      </c>
      <c r="C32" s="30">
        <v>10</v>
      </c>
      <c r="D32" s="30">
        <v>750</v>
      </c>
      <c r="E32" s="48">
        <v>6</v>
      </c>
      <c r="F32" s="47">
        <v>9.2764518473333002</v>
      </c>
      <c r="G32" s="40">
        <v>9.7564477076559566</v>
      </c>
      <c r="H32" s="40">
        <v>10.26128022209148</v>
      </c>
      <c r="I32" s="40">
        <v>10.792234525447299</v>
      </c>
      <c r="J32" s="42">
        <v>11.350662249872462</v>
      </c>
      <c r="K32" s="40"/>
      <c r="L32" s="39">
        <v>11.350662249872462</v>
      </c>
      <c r="M32" s="40">
        <v>11.350662249872462</v>
      </c>
      <c r="N32" s="41">
        <v>11.350662249872462</v>
      </c>
      <c r="O32" s="43">
        <v>11.937984965661219</v>
      </c>
      <c r="P32" s="40">
        <v>12.555697800095727</v>
      </c>
      <c r="Q32" s="40">
        <v>13.205373243540272</v>
      </c>
      <c r="R32" s="40">
        <v>13.888665152476017</v>
      </c>
      <c r="S32" s="40">
        <v>14.607312959666698</v>
      </c>
      <c r="T32" s="40">
        <v>15.363146102172912</v>
      </c>
      <c r="U32" s="40">
        <v>16.15808867848726</v>
      </c>
      <c r="V32" s="40">
        <v>16.99416434664586</v>
      </c>
      <c r="W32" s="42">
        <v>17.873501475785144</v>
      </c>
      <c r="X32" s="30"/>
      <c r="Y32" s="30"/>
      <c r="Z32" s="30">
        <v>750</v>
      </c>
      <c r="AA32" s="30"/>
      <c r="AB32" s="30">
        <v>10</v>
      </c>
      <c r="AC32" s="30">
        <v>14</v>
      </c>
      <c r="AD32" s="30">
        <v>50</v>
      </c>
      <c r="AE32" s="50">
        <v>1430</v>
      </c>
    </row>
    <row r="33" spans="1:31" x14ac:dyDescent="0.2">
      <c r="A33" s="30" t="s">
        <v>193</v>
      </c>
      <c r="B33" s="30" t="s">
        <v>194</v>
      </c>
      <c r="C33" s="30">
        <v>10</v>
      </c>
      <c r="D33" s="30">
        <v>750</v>
      </c>
      <c r="E33" s="48">
        <v>6</v>
      </c>
      <c r="F33" s="47">
        <v>11.475332662694001</v>
      </c>
      <c r="G33" s="43">
        <v>12.069106258953425</v>
      </c>
      <c r="H33" s="40">
        <v>12.693603764835187</v>
      </c>
      <c r="I33" s="40">
        <v>13.350414942208838</v>
      </c>
      <c r="J33" s="42">
        <v>14.041211812748529</v>
      </c>
      <c r="K33" s="40"/>
      <c r="L33" s="39">
        <v>14.041211812748529</v>
      </c>
      <c r="M33" s="40">
        <v>14.041211812748529</v>
      </c>
      <c r="N33" s="41">
        <v>14.041211812748529</v>
      </c>
      <c r="O33" s="40">
        <v>14.767752914341196</v>
      </c>
      <c r="P33" s="40">
        <v>15.531887777736118</v>
      </c>
      <c r="Q33" s="40">
        <v>16.335561634831873</v>
      </c>
      <c r="R33" s="40">
        <v>17.180820370586421</v>
      </c>
      <c r="S33" s="40">
        <v>18.06981573115624</v>
      </c>
      <c r="T33" s="40">
        <v>19.00481080152267</v>
      </c>
      <c r="U33" s="40">
        <v>19.988185766549684</v>
      </c>
      <c r="V33" s="40">
        <v>21.02244397013882</v>
      </c>
      <c r="W33" s="42">
        <v>22.110218287905841</v>
      </c>
      <c r="X33" s="30"/>
      <c r="Y33" s="30"/>
      <c r="Z33" s="30">
        <v>750</v>
      </c>
      <c r="AA33" s="30"/>
      <c r="AB33" s="30"/>
      <c r="AC33" s="30"/>
      <c r="AD33" s="30">
        <v>50</v>
      </c>
      <c r="AE33" s="50">
        <v>1430</v>
      </c>
    </row>
    <row r="34" spans="1:31" x14ac:dyDescent="0.2">
      <c r="A34" s="30" t="s">
        <v>195</v>
      </c>
      <c r="B34" s="30" t="s">
        <v>196</v>
      </c>
      <c r="C34" s="30">
        <v>250</v>
      </c>
      <c r="D34" s="30">
        <v>4292</v>
      </c>
      <c r="E34" s="48">
        <v>150</v>
      </c>
      <c r="F34" s="39">
        <v>49.377043367333002</v>
      </c>
      <c r="G34" s="40">
        <v>51.931983208701915</v>
      </c>
      <c r="H34" s="40">
        <v>54.61912451755142</v>
      </c>
      <c r="I34" s="40">
        <v>57.445307857295582</v>
      </c>
      <c r="J34" s="42">
        <v>60.417727745874963</v>
      </c>
      <c r="K34" s="40"/>
      <c r="L34" s="39">
        <v>60.417727745874963</v>
      </c>
      <c r="M34" s="40">
        <v>60.417727745874963</v>
      </c>
      <c r="N34" s="41">
        <v>60.417727745874963</v>
      </c>
      <c r="O34" s="40">
        <v>63.543950970594004</v>
      </c>
      <c r="P34" s="40">
        <v>66.831935850631837</v>
      </c>
      <c r="Q34" s="40">
        <v>70.290052496262277</v>
      </c>
      <c r="R34" s="40">
        <v>73.927104116356332</v>
      </c>
      <c r="S34" s="40">
        <v>77.752349428408891</v>
      </c>
      <c r="T34" s="40">
        <v>81.775526228138148</v>
      </c>
      <c r="U34" s="40">
        <v>86.006876178657947</v>
      </c>
      <c r="V34" s="40">
        <v>90.457170882328143</v>
      </c>
      <c r="W34" s="42">
        <v>95.13773930165307</v>
      </c>
      <c r="X34" s="30"/>
      <c r="Y34" s="30"/>
      <c r="Z34" s="30">
        <v>4292</v>
      </c>
      <c r="AA34" s="30"/>
      <c r="AB34" s="30"/>
      <c r="AC34" s="30"/>
      <c r="AD34" s="30">
        <v>250</v>
      </c>
      <c r="AE34" s="50">
        <v>4292</v>
      </c>
    </row>
    <row r="35" spans="1:31" x14ac:dyDescent="0.2">
      <c r="A35" s="30" t="s">
        <v>197</v>
      </c>
      <c r="B35" s="30" t="s">
        <v>198</v>
      </c>
      <c r="C35" s="30">
        <v>50</v>
      </c>
      <c r="D35" s="30">
        <v>1430</v>
      </c>
      <c r="E35" s="48">
        <v>30</v>
      </c>
      <c r="F35" s="47">
        <v>43.187281575703999</v>
      </c>
      <c r="G35" s="40">
        <v>45.421941628500583</v>
      </c>
      <c r="H35" s="40">
        <v>47.772230759335137</v>
      </c>
      <c r="I35" s="40">
        <v>50.244132018592076</v>
      </c>
      <c r="J35" s="42">
        <v>52.84393804047771</v>
      </c>
      <c r="K35" s="40"/>
      <c r="L35" s="39">
        <v>52.84393804047771</v>
      </c>
      <c r="M35" s="40">
        <v>52.84393804047771</v>
      </c>
      <c r="N35" s="41">
        <v>52.84393804047771</v>
      </c>
      <c r="O35" s="40">
        <v>55.57826706196321</v>
      </c>
      <c r="P35" s="40">
        <v>58.454079770603343</v>
      </c>
      <c r="Q35" s="43">
        <v>61.47869702411991</v>
      </c>
      <c r="R35" s="40">
        <v>64.659818486858001</v>
      </c>
      <c r="S35" s="40">
        <v>68.005542230557296</v>
      </c>
      <c r="T35" s="40">
        <v>71.524385349335375</v>
      </c>
      <c r="U35" s="40">
        <v>75.22530564136197</v>
      </c>
      <c r="V35" s="40">
        <v>79.117724412418298</v>
      </c>
      <c r="W35" s="42">
        <v>83.211550459391901</v>
      </c>
      <c r="X35" s="30"/>
      <c r="Y35" s="30"/>
      <c r="Z35" s="30">
        <v>1430</v>
      </c>
      <c r="AA35" s="30"/>
      <c r="AB35" s="30">
        <v>12</v>
      </c>
      <c r="AC35" s="30">
        <v>14</v>
      </c>
      <c r="AD35" s="30">
        <v>250</v>
      </c>
      <c r="AE35" s="50">
        <v>4292</v>
      </c>
    </row>
    <row r="36" spans="1:31" x14ac:dyDescent="0.2">
      <c r="A36" s="30" t="s">
        <v>199</v>
      </c>
      <c r="B36" s="30" t="s">
        <v>200</v>
      </c>
      <c r="C36" s="30">
        <v>10</v>
      </c>
      <c r="D36" s="30">
        <v>750</v>
      </c>
      <c r="E36" s="48">
        <v>6</v>
      </c>
      <c r="F36" s="47">
        <v>11.290918354364001</v>
      </c>
      <c r="G36" s="40">
        <v>11.875149713350011</v>
      </c>
      <c r="H36" s="43">
        <v>12.48961123343631</v>
      </c>
      <c r="I36" s="40">
        <v>13.135867128227824</v>
      </c>
      <c r="J36" s="42">
        <v>13.815562549178061</v>
      </c>
      <c r="K36" s="40"/>
      <c r="L36" s="39">
        <v>13.815562549178061</v>
      </c>
      <c r="M36" s="40">
        <v>13.815562549178061</v>
      </c>
      <c r="N36" s="41">
        <v>13.815562549178061</v>
      </c>
      <c r="O36" s="40">
        <v>14.530427773594713</v>
      </c>
      <c r="P36" s="40">
        <v>15.282282609347218</v>
      </c>
      <c r="Q36" s="40">
        <v>16.073041027489204</v>
      </c>
      <c r="R36" s="40">
        <v>16.904716034588912</v>
      </c>
      <c r="S36" s="40">
        <v>17.779424797170943</v>
      </c>
      <c r="T36" s="40">
        <v>18.699394031314416</v>
      </c>
      <c r="U36" s="40">
        <v>19.666965671127684</v>
      </c>
      <c r="V36" s="40">
        <v>20.684602830529617</v>
      </c>
      <c r="W36" s="42">
        <v>21.754896073514182</v>
      </c>
      <c r="X36" s="30"/>
      <c r="Y36" s="30"/>
      <c r="Z36" s="30">
        <v>750</v>
      </c>
      <c r="AA36" s="30"/>
      <c r="AB36" s="30"/>
      <c r="AC36" s="30"/>
      <c r="AD36" s="30">
        <v>50</v>
      </c>
      <c r="AE36" s="50">
        <v>1430</v>
      </c>
    </row>
    <row r="37" spans="1:31" x14ac:dyDescent="0.2">
      <c r="A37" s="30" t="s">
        <v>201</v>
      </c>
      <c r="B37" s="30" t="s">
        <v>202</v>
      </c>
      <c r="C37" s="30">
        <v>10</v>
      </c>
      <c r="D37" s="30">
        <v>750</v>
      </c>
      <c r="E37" s="48">
        <v>6</v>
      </c>
      <c r="F37" s="47">
        <v>6.9902521927406998</v>
      </c>
      <c r="G37" s="40">
        <v>7.351952136894611</v>
      </c>
      <c r="H37" s="40">
        <v>7.7323676933030852</v>
      </c>
      <c r="I37" s="40">
        <v>8.1324672727931748</v>
      </c>
      <c r="J37" s="42">
        <v>8.553269395133988</v>
      </c>
      <c r="K37" s="40"/>
      <c r="L37" s="39">
        <v>8.553269395133988</v>
      </c>
      <c r="M37" s="40">
        <v>8.553269395133988</v>
      </c>
      <c r="N37" s="41">
        <v>8.553269395133988</v>
      </c>
      <c r="O37" s="40">
        <v>8.9958452818475045</v>
      </c>
      <c r="P37" s="40">
        <v>9.4613215831804531</v>
      </c>
      <c r="Q37" s="40">
        <v>9.9508832461791705</v>
      </c>
      <c r="R37" s="40">
        <v>10.46577653116864</v>
      </c>
      <c r="S37" s="40">
        <v>11.007312184314628</v>
      </c>
      <c r="T37" s="43">
        <v>11.576868774345222</v>
      </c>
      <c r="U37" s="40">
        <v>12.175896201925925</v>
      </c>
      <c r="V37" s="40">
        <v>12.805919390622028</v>
      </c>
      <c r="W37" s="42">
        <v>13.468542168844202</v>
      </c>
      <c r="X37" s="30"/>
      <c r="Y37" s="30"/>
      <c r="Z37" s="30">
        <v>750</v>
      </c>
      <c r="AA37" s="30"/>
      <c r="AB37" s="30">
        <v>3</v>
      </c>
      <c r="AC37" s="30">
        <v>15</v>
      </c>
      <c r="AD37" s="30">
        <v>50</v>
      </c>
      <c r="AE37" s="50">
        <v>1430</v>
      </c>
    </row>
    <row r="38" spans="1:31" x14ac:dyDescent="0.2">
      <c r="A38" s="30" t="s">
        <v>203</v>
      </c>
      <c r="B38" s="30" t="s">
        <v>204</v>
      </c>
      <c r="C38" s="30">
        <v>10</v>
      </c>
      <c r="D38" s="30">
        <v>972</v>
      </c>
      <c r="E38" s="48">
        <v>6</v>
      </c>
      <c r="F38" s="47">
        <v>5.7203604620000004</v>
      </c>
      <c r="G38" s="40">
        <v>6.0163517943004763</v>
      </c>
      <c r="H38" s="40">
        <v>6.3276587468977858</v>
      </c>
      <c r="I38" s="40">
        <v>6.6550738032178911</v>
      </c>
      <c r="J38" s="42">
        <v>6.9994304525336135</v>
      </c>
      <c r="K38" s="40"/>
      <c r="L38" s="39">
        <v>6.9994304525336135</v>
      </c>
      <c r="M38" s="40">
        <v>6.9994304525336135</v>
      </c>
      <c r="N38" s="41">
        <v>6.9994304525336135</v>
      </c>
      <c r="O38" s="40">
        <v>7.3616053117496705</v>
      </c>
      <c r="P38" s="40">
        <v>7.7425203569762457</v>
      </c>
      <c r="Q38" s="40">
        <v>8.1431452705719369</v>
      </c>
      <c r="R38" s="40">
        <v>8.5644999096308538</v>
      </c>
      <c r="S38" s="40">
        <v>9.0076569021978266</v>
      </c>
      <c r="T38" s="40">
        <v>9.473744377820811</v>
      </c>
      <c r="U38" s="40">
        <v>9.9639488393915627</v>
      </c>
      <c r="V38" s="40">
        <v>10.479518183585329</v>
      </c>
      <c r="W38" s="42">
        <v>11.021764877588593</v>
      </c>
      <c r="X38" s="30"/>
      <c r="Y38" s="30"/>
      <c r="Z38" s="30">
        <v>972</v>
      </c>
      <c r="AA38" s="30"/>
      <c r="AB38" s="30"/>
      <c r="AC38" s="30"/>
      <c r="AD38" s="30">
        <v>20</v>
      </c>
      <c r="AE38" s="50">
        <v>1383</v>
      </c>
    </row>
    <row r="39" spans="1:31" x14ac:dyDescent="0.2">
      <c r="A39" s="30" t="s">
        <v>205</v>
      </c>
      <c r="B39" s="30" t="s">
        <v>206</v>
      </c>
      <c r="C39" s="30">
        <v>10</v>
      </c>
      <c r="D39" s="30">
        <v>750</v>
      </c>
      <c r="E39" s="48">
        <v>6</v>
      </c>
      <c r="F39" s="47">
        <v>32.884390992</v>
      </c>
      <c r="G39" s="40">
        <v>34.585943676707693</v>
      </c>
      <c r="H39" s="40">
        <v>36.375540611331417</v>
      </c>
      <c r="I39" s="40">
        <v>38.257737511373215</v>
      </c>
      <c r="J39" s="42">
        <v>40.237325820889303</v>
      </c>
      <c r="K39" s="40"/>
      <c r="L39" s="39">
        <v>40.237325820889303</v>
      </c>
      <c r="M39" s="40">
        <v>40.237325820889303</v>
      </c>
      <c r="N39" s="41">
        <v>40.237325820889303</v>
      </c>
      <c r="O39" s="40">
        <v>42.319344909904778</v>
      </c>
      <c r="P39" s="40">
        <v>44.509094902964932</v>
      </c>
      <c r="Q39" s="40">
        <v>46.81215017148044</v>
      </c>
      <c r="R39" s="40">
        <v>49.234373524213353</v>
      </c>
      <c r="S39" s="40">
        <v>51.78193113202817</v>
      </c>
      <c r="T39" s="40">
        <v>54.461308224901394</v>
      </c>
      <c r="U39" s="40">
        <v>57.27932560114894</v>
      </c>
      <c r="V39" s="43">
        <v>60.243156990898314</v>
      </c>
      <c r="W39" s="42">
        <v>63.360347318007236</v>
      </c>
      <c r="X39" s="30"/>
      <c r="Y39" s="30"/>
      <c r="Z39" s="30">
        <v>750</v>
      </c>
      <c r="AA39" s="30"/>
      <c r="AB39" s="30">
        <v>5</v>
      </c>
      <c r="AC39" s="30">
        <v>15</v>
      </c>
      <c r="AD39" s="30">
        <v>250</v>
      </c>
      <c r="AE39" s="50">
        <v>4292</v>
      </c>
    </row>
    <row r="40" spans="1:31" x14ac:dyDescent="0.2">
      <c r="A40" s="30" t="s">
        <v>207</v>
      </c>
      <c r="B40" s="30" t="s">
        <v>208</v>
      </c>
      <c r="C40" s="30">
        <v>50</v>
      </c>
      <c r="D40" s="30">
        <v>1461</v>
      </c>
      <c r="E40" s="48">
        <v>30</v>
      </c>
      <c r="F40" s="47">
        <v>31.600341170431001</v>
      </c>
      <c r="G40" s="40">
        <v>33.23545265445717</v>
      </c>
      <c r="H40" s="40">
        <v>34.955170489749449</v>
      </c>
      <c r="I40" s="40">
        <v>36.763872502984782</v>
      </c>
      <c r="J40" s="42">
        <v>38.666163044808208</v>
      </c>
      <c r="K40" s="40"/>
      <c r="L40" s="39">
        <v>38.666163044808208</v>
      </c>
      <c r="M40" s="40">
        <v>38.666163044808208</v>
      </c>
      <c r="N40" s="41">
        <v>38.666163044808208</v>
      </c>
      <c r="O40" s="40">
        <v>40.666884710970265</v>
      </c>
      <c r="P40" s="40">
        <v>42.771130669956818</v>
      </c>
      <c r="Q40" s="40">
        <v>44.984257628493275</v>
      </c>
      <c r="R40" s="40">
        <v>47.311899467929088</v>
      </c>
      <c r="S40" s="40">
        <v>49.759981586216149</v>
      </c>
      <c r="T40" s="40">
        <v>52.334735981991017</v>
      </c>
      <c r="U40" s="40">
        <v>55.042717119159988</v>
      </c>
      <c r="V40" s="40">
        <v>57.890818612372911</v>
      </c>
      <c r="W40" s="44">
        <v>60.886290775861454</v>
      </c>
      <c r="X40" s="30"/>
      <c r="Y40" s="30"/>
      <c r="Z40" s="30">
        <v>1461</v>
      </c>
      <c r="AA40" s="30"/>
      <c r="AB40" s="30">
        <v>6</v>
      </c>
      <c r="AC40" s="30">
        <v>15</v>
      </c>
      <c r="AD40" s="30">
        <v>250</v>
      </c>
      <c r="AE40" s="50">
        <v>4446</v>
      </c>
    </row>
    <row r="41" spans="1:31" x14ac:dyDescent="0.2">
      <c r="A41" s="30" t="s">
        <v>209</v>
      </c>
      <c r="B41" s="30" t="s">
        <v>210</v>
      </c>
      <c r="C41" s="30">
        <v>20</v>
      </c>
      <c r="D41" s="30">
        <v>920</v>
      </c>
      <c r="E41" s="48">
        <v>12</v>
      </c>
      <c r="F41" s="39">
        <v>10.638726435333</v>
      </c>
      <c r="G41" s="40">
        <v>11.189211117634565</v>
      </c>
      <c r="H41" s="43">
        <v>11.768179790692979</v>
      </c>
      <c r="I41" s="40">
        <v>12.377106315190511</v>
      </c>
      <c r="J41" s="42">
        <v>13.017540814483761</v>
      </c>
      <c r="K41" s="40"/>
      <c r="L41" s="39">
        <v>13.017540814483761</v>
      </c>
      <c r="M41" s="40">
        <v>13.017540814483761</v>
      </c>
      <c r="N41" s="41">
        <v>13.017540814483761</v>
      </c>
      <c r="O41" s="40">
        <v>13.691113620699495</v>
      </c>
      <c r="P41" s="40">
        <v>14.399539425015188</v>
      </c>
      <c r="Q41" s="40">
        <v>15.144621642689511</v>
      </c>
      <c r="R41" s="40">
        <v>15.928257003954668</v>
      </c>
      <c r="S41" s="40">
        <v>16.752440382457458</v>
      </c>
      <c r="T41" s="40">
        <v>17.619269873540649</v>
      </c>
      <c r="U41" s="40">
        <v>18.53095213529231</v>
      </c>
      <c r="V41" s="40">
        <v>19.48980800595956</v>
      </c>
      <c r="W41" s="42">
        <v>20.498278412026856</v>
      </c>
      <c r="X41" s="30"/>
      <c r="Y41" s="30"/>
      <c r="Z41" s="30">
        <v>920</v>
      </c>
      <c r="AA41" s="30"/>
      <c r="AB41" s="30"/>
      <c r="AC41" s="30"/>
      <c r="AD41" s="30">
        <v>50</v>
      </c>
      <c r="AE41" s="50">
        <v>1430</v>
      </c>
    </row>
    <row r="42" spans="1:31" x14ac:dyDescent="0.2">
      <c r="A42" s="30" t="s">
        <v>211</v>
      </c>
      <c r="B42" s="30" t="s">
        <v>212</v>
      </c>
      <c r="C42" s="30">
        <v>20</v>
      </c>
      <c r="D42" s="30">
        <v>1071</v>
      </c>
      <c r="E42" s="48">
        <v>12</v>
      </c>
      <c r="F42" s="39">
        <v>9.4617526286666997</v>
      </c>
      <c r="G42" s="40">
        <v>9.9513365954570414</v>
      </c>
      <c r="H42" s="40">
        <v>10.466253338313834</v>
      </c>
      <c r="I42" s="40">
        <v>11.007813663118732</v>
      </c>
      <c r="J42" s="44">
        <v>11.577396201405616</v>
      </c>
      <c r="K42" s="43"/>
      <c r="L42" s="39">
        <v>11.577396201405616</v>
      </c>
      <c r="M42" s="40">
        <v>11.577396201405616</v>
      </c>
      <c r="N42" s="41">
        <v>11.577396201405616</v>
      </c>
      <c r="O42" s="40">
        <v>12.176450919895577</v>
      </c>
      <c r="P42" s="40">
        <v>12.806502811627439</v>
      </c>
      <c r="Q42" s="40">
        <v>13.469155778080202</v>
      </c>
      <c r="R42" s="40">
        <v>14.166096712169997</v>
      </c>
      <c r="S42" s="40">
        <v>14.899099792515495</v>
      </c>
      <c r="T42" s="40">
        <v>15.670030999903524</v>
      </c>
      <c r="U42" s="40">
        <v>16.480852867452331</v>
      </c>
      <c r="V42" s="40">
        <v>17.333629476564788</v>
      </c>
      <c r="W42" s="42">
        <v>18.230531711389585</v>
      </c>
      <c r="X42" s="30"/>
      <c r="Y42" s="30"/>
      <c r="Z42" s="30">
        <v>1071</v>
      </c>
      <c r="AA42" s="30"/>
      <c r="AB42" s="30"/>
      <c r="AC42" s="30"/>
      <c r="AD42" s="30">
        <v>50</v>
      </c>
      <c r="AE42" s="50">
        <v>1461</v>
      </c>
    </row>
    <row r="43" spans="1:31" x14ac:dyDescent="0.2">
      <c r="A43" s="30" t="s">
        <v>213</v>
      </c>
      <c r="B43" s="30" t="s">
        <v>214</v>
      </c>
      <c r="C43" s="30">
        <v>20</v>
      </c>
      <c r="D43" s="30">
        <v>1071</v>
      </c>
      <c r="E43" s="48">
        <v>12</v>
      </c>
      <c r="F43" s="39">
        <v>10.948965063999999</v>
      </c>
      <c r="G43" s="43">
        <v>11.515502571231082</v>
      </c>
      <c r="H43" s="40">
        <v>12.111354698174939</v>
      </c>
      <c r="I43" s="40">
        <v>12.738038285142999</v>
      </c>
      <c r="J43" s="42">
        <v>13.397148659036416</v>
      </c>
      <c r="K43" s="40"/>
      <c r="L43" s="39">
        <v>13.397148659036416</v>
      </c>
      <c r="M43" s="40">
        <v>13.397148659036416</v>
      </c>
      <c r="N43" s="41">
        <v>13.397148659036416</v>
      </c>
      <c r="O43" s="40">
        <v>14.090363694515018</v>
      </c>
      <c r="P43" s="40">
        <v>14.819448085305241</v>
      </c>
      <c r="Q43" s="40">
        <v>15.586257836520398</v>
      </c>
      <c r="R43" s="40">
        <v>16.39274498942919</v>
      </c>
      <c r="S43" s="40">
        <v>17.240962590700189</v>
      </c>
      <c r="T43" s="40">
        <v>18.133069918772275</v>
      </c>
      <c r="U43" s="40">
        <v>19.07133798065566</v>
      </c>
      <c r="V43" s="40">
        <v>20.058155293156506</v>
      </c>
      <c r="W43" s="42">
        <v>21.096033963242181</v>
      </c>
      <c r="X43" s="30"/>
      <c r="Y43" s="30"/>
      <c r="Z43" s="30">
        <v>1071</v>
      </c>
      <c r="AA43" s="30"/>
      <c r="AB43" s="30"/>
      <c r="AC43" s="30"/>
      <c r="AD43" s="30">
        <v>50</v>
      </c>
      <c r="AE43" s="50">
        <v>1461</v>
      </c>
    </row>
    <row r="44" spans="1:31" x14ac:dyDescent="0.2">
      <c r="A44" s="30" t="s">
        <v>215</v>
      </c>
      <c r="B44" s="30" t="s">
        <v>216</v>
      </c>
      <c r="C44" s="30">
        <v>10</v>
      </c>
      <c r="D44" s="30">
        <v>852</v>
      </c>
      <c r="E44" s="48">
        <v>6</v>
      </c>
      <c r="F44" s="39">
        <v>2.1664746362424001</v>
      </c>
      <c r="G44" s="40">
        <v>2.2785755638389058</v>
      </c>
      <c r="H44" s="40">
        <v>2.3964769830533488</v>
      </c>
      <c r="I44" s="40">
        <v>2.5204790314825454</v>
      </c>
      <c r="J44" s="42">
        <v>2.6508973768857467</v>
      </c>
      <c r="K44" s="40"/>
      <c r="L44" s="39">
        <v>2.6508973768857467</v>
      </c>
      <c r="M44" s="40">
        <v>2.6508973768857467</v>
      </c>
      <c r="N44" s="41">
        <v>2.6508973768857467</v>
      </c>
      <c r="O44" s="40">
        <v>2.7880640207692191</v>
      </c>
      <c r="P44" s="40">
        <v>2.9323281435510857</v>
      </c>
      <c r="Q44" s="40">
        <v>3.084056993457934</v>
      </c>
      <c r="R44" s="40">
        <v>3.2436368214160232</v>
      </c>
      <c r="S44" s="40">
        <v>3.4114738643170113</v>
      </c>
      <c r="T44" s="40">
        <v>3.5879953791612702</v>
      </c>
      <c r="U44" s="40">
        <v>3.7736507307113691</v>
      </c>
      <c r="V44" s="40">
        <v>3.9689125354245287</v>
      </c>
      <c r="W44" s="42">
        <v>4.1742778645761174</v>
      </c>
      <c r="X44" s="30"/>
      <c r="Y44" s="30"/>
      <c r="Z44" s="30">
        <v>852</v>
      </c>
      <c r="AA44" s="30"/>
      <c r="AB44" s="30"/>
      <c r="AC44" s="30"/>
      <c r="AD44" s="30">
        <v>10</v>
      </c>
      <c r="AE44" s="50">
        <v>852</v>
      </c>
    </row>
    <row r="45" spans="1:31" x14ac:dyDescent="0.2">
      <c r="A45" s="30" t="s">
        <v>217</v>
      </c>
      <c r="B45" s="30" t="s">
        <v>218</v>
      </c>
      <c r="C45" s="30">
        <v>20</v>
      </c>
      <c r="D45" s="30">
        <v>1047</v>
      </c>
      <c r="E45" s="48">
        <v>12</v>
      </c>
      <c r="F45" s="47">
        <v>49.186056355925999</v>
      </c>
      <c r="G45" s="40">
        <v>51.731113865519845</v>
      </c>
      <c r="H45" s="40">
        <v>54.40786149640067</v>
      </c>
      <c r="I45" s="40">
        <v>57.223113353153224</v>
      </c>
      <c r="J45" s="44">
        <v>60.184036125816945</v>
      </c>
      <c r="K45" s="43"/>
      <c r="L45" s="39">
        <v>60.184036125816945</v>
      </c>
      <c r="M45" s="40">
        <v>60.184036125816945</v>
      </c>
      <c r="N45" s="41">
        <v>60.184036125816945</v>
      </c>
      <c r="O45" s="40">
        <v>63.298167333882859</v>
      </c>
      <c r="P45" s="40">
        <v>66.573434514298256</v>
      </c>
      <c r="Q45" s="40">
        <v>70.018175402325468</v>
      </c>
      <c r="R45" s="40">
        <v>73.64115915662839</v>
      </c>
      <c r="S45" s="40">
        <v>77.45160868261874</v>
      </c>
      <c r="T45" s="40">
        <v>81.459224110889878</v>
      </c>
      <c r="U45" s="40">
        <v>85.674207490506376</v>
      </c>
      <c r="V45" s="40">
        <v>90.107288760010192</v>
      </c>
      <c r="W45" s="42">
        <v>94.76975306225701</v>
      </c>
      <c r="X45" s="30"/>
      <c r="Y45" s="30"/>
      <c r="Z45" s="30">
        <v>1047</v>
      </c>
      <c r="AA45" s="30"/>
      <c r="AB45" s="30"/>
      <c r="AC45" s="30"/>
      <c r="AD45" s="30">
        <v>250</v>
      </c>
      <c r="AE45" s="50">
        <v>4343</v>
      </c>
    </row>
    <row r="46" spans="1:31" x14ac:dyDescent="0.2">
      <c r="A46" s="30" t="s">
        <v>219</v>
      </c>
      <c r="B46" s="30" t="s">
        <v>220</v>
      </c>
      <c r="C46" s="30">
        <v>20</v>
      </c>
      <c r="D46" s="30">
        <v>920</v>
      </c>
      <c r="E46" s="48">
        <v>12</v>
      </c>
      <c r="F46" s="47">
        <v>39.540653639333001</v>
      </c>
      <c r="G46" s="40">
        <v>41.586624488282943</v>
      </c>
      <c r="H46" s="40">
        <v>43.738460980045353</v>
      </c>
      <c r="I46" s="40">
        <v>46.001640970931739</v>
      </c>
      <c r="J46" s="42">
        <v>48.381925760578312</v>
      </c>
      <c r="K46" s="40"/>
      <c r="L46" s="39">
        <v>48.381925760578312</v>
      </c>
      <c r="M46" s="40">
        <v>48.381925760578312</v>
      </c>
      <c r="N46" s="41">
        <v>48.381925760578312</v>
      </c>
      <c r="O46" s="40">
        <v>50.885374758288748</v>
      </c>
      <c r="P46" s="40">
        <v>53.518360908264498</v>
      </c>
      <c r="Q46" s="40">
        <v>56.287586912990164</v>
      </c>
      <c r="R46" s="40">
        <v>59.200102296073169</v>
      </c>
      <c r="S46" s="43">
        <v>62.263321347974092</v>
      </c>
      <c r="T46" s="40">
        <v>65.485042000311452</v>
      </c>
      <c r="U46" s="40">
        <v>68.873465676788641</v>
      </c>
      <c r="V46" s="40">
        <v>72.437218171276768</v>
      </c>
      <c r="W46" s="42">
        <v>76.185371606202111</v>
      </c>
      <c r="X46" s="30"/>
      <c r="Y46" s="30"/>
      <c r="Z46" s="30">
        <v>920</v>
      </c>
      <c r="AA46" s="30"/>
      <c r="AB46" s="30">
        <v>3</v>
      </c>
      <c r="AC46" s="30">
        <v>15</v>
      </c>
      <c r="AD46" s="30">
        <v>250</v>
      </c>
      <c r="AE46" s="50">
        <v>4292</v>
      </c>
    </row>
    <row r="47" spans="1:31" x14ac:dyDescent="0.2">
      <c r="A47" s="30" t="s">
        <v>221</v>
      </c>
      <c r="B47" s="30" t="s">
        <v>222</v>
      </c>
      <c r="C47" s="30">
        <v>10</v>
      </c>
      <c r="D47" s="30">
        <v>750</v>
      </c>
      <c r="E47" s="48">
        <v>6</v>
      </c>
      <c r="F47" s="47">
        <v>18.245845956606001</v>
      </c>
      <c r="G47" s="40">
        <v>19.189949442657447</v>
      </c>
      <c r="H47" s="41">
        <v>20.182904124454726</v>
      </c>
      <c r="I47" s="40">
        <v>21.22723773265561</v>
      </c>
      <c r="J47" s="42">
        <v>22.325608791487614</v>
      </c>
      <c r="K47" s="40"/>
      <c r="L47" s="39">
        <v>22.325608791487614</v>
      </c>
      <c r="M47" s="40">
        <v>22.325608791487614</v>
      </c>
      <c r="N47" s="41">
        <v>22.325608791487614</v>
      </c>
      <c r="O47" s="40">
        <v>23.4808133864619</v>
      </c>
      <c r="P47" s="40">
        <v>24.695792282272208</v>
      </c>
      <c r="Q47" s="40">
        <v>25.973638408998614</v>
      </c>
      <c r="R47" s="40">
        <v>27.317604735673484</v>
      </c>
      <c r="S47" s="40">
        <v>28.73111255125313</v>
      </c>
      <c r="T47" s="43">
        <v>30.217760174075668</v>
      </c>
      <c r="U47" s="40">
        <v>31.78133211197655</v>
      </c>
      <c r="V47" s="40">
        <v>33.425808696380265</v>
      </c>
      <c r="W47" s="42">
        <v>35.155376214893479</v>
      </c>
      <c r="X47" s="30"/>
      <c r="Y47" s="30"/>
      <c r="Z47" s="30">
        <v>750</v>
      </c>
      <c r="AA47" s="30"/>
      <c r="AB47" s="30">
        <v>4</v>
      </c>
      <c r="AC47" s="30">
        <v>15</v>
      </c>
      <c r="AD47" s="30">
        <v>100</v>
      </c>
      <c r="AE47" s="50">
        <v>2348</v>
      </c>
    </row>
    <row r="48" spans="1:31" x14ac:dyDescent="0.2">
      <c r="A48" s="30" t="s">
        <v>223</v>
      </c>
      <c r="B48" s="30" t="s">
        <v>224</v>
      </c>
      <c r="C48" s="30">
        <v>10</v>
      </c>
      <c r="D48" s="30">
        <v>750</v>
      </c>
      <c r="E48" s="48">
        <v>6</v>
      </c>
      <c r="F48" s="47">
        <v>11.341949542179</v>
      </c>
      <c r="G48" s="43">
        <v>11.928821432189336</v>
      </c>
      <c r="H48" s="40">
        <v>12.546060113552732</v>
      </c>
      <c r="I48" s="40">
        <v>13.195236869598274</v>
      </c>
      <c r="J48" s="42">
        <v>13.878004287315726</v>
      </c>
      <c r="K48" s="40"/>
      <c r="L48" s="39">
        <v>13.878004287315726</v>
      </c>
      <c r="M48" s="40">
        <v>13.878004287315726</v>
      </c>
      <c r="N48" s="41">
        <v>13.878004287315726</v>
      </c>
      <c r="O48" s="40">
        <v>14.596100464289529</v>
      </c>
      <c r="P48" s="40">
        <v>15.351353433314168</v>
      </c>
      <c r="Q48" s="40">
        <v>16.145685815954526</v>
      </c>
      <c r="R48" s="40">
        <v>16.981119716897616</v>
      </c>
      <c r="S48" s="40">
        <v>17.8597818715551</v>
      </c>
      <c r="T48" s="40">
        <v>18.783909060020637</v>
      </c>
      <c r="U48" s="40">
        <v>19.755853801164204</v>
      </c>
      <c r="V48" s="40">
        <v>20.778090341358656</v>
      </c>
      <c r="W48" s="42">
        <v>21.853220953083802</v>
      </c>
      <c r="X48" s="30"/>
      <c r="Y48" s="30"/>
      <c r="Z48" s="30">
        <v>750</v>
      </c>
      <c r="AA48" s="30"/>
      <c r="AB48" s="30"/>
      <c r="AC48" s="30"/>
      <c r="AD48" s="30">
        <v>50</v>
      </c>
      <c r="AE48" s="50">
        <v>1430</v>
      </c>
    </row>
    <row r="49" spans="1:31" x14ac:dyDescent="0.2">
      <c r="A49" s="30" t="s">
        <v>225</v>
      </c>
      <c r="B49" s="30" t="s">
        <v>226</v>
      </c>
      <c r="C49" s="30">
        <v>100</v>
      </c>
      <c r="D49" s="30">
        <v>2456</v>
      </c>
      <c r="E49" s="48">
        <v>60</v>
      </c>
      <c r="F49" s="39">
        <v>48.111188023071001</v>
      </c>
      <c r="G49" s="40">
        <v>50.600628109251971</v>
      </c>
      <c r="H49" s="40">
        <v>53.218880477925588</v>
      </c>
      <c r="I49" s="40">
        <v>55.972610324295012</v>
      </c>
      <c r="J49" s="42">
        <v>58.86882772392913</v>
      </c>
      <c r="K49" s="40"/>
      <c r="L49" s="39">
        <v>58.86882772392913</v>
      </c>
      <c r="M49" s="40">
        <v>58.86882772392913</v>
      </c>
      <c r="N49" s="41">
        <v>58.86882772392913</v>
      </c>
      <c r="O49" s="43">
        <v>61.914905478071361</v>
      </c>
      <c r="P49" s="40">
        <v>65.118597882326767</v>
      </c>
      <c r="Q49" s="40">
        <v>68.488060466506283</v>
      </c>
      <c r="R49" s="40">
        <v>72.031870755879055</v>
      </c>
      <c r="S49" s="40">
        <v>75.759050106684157</v>
      </c>
      <c r="T49" s="40">
        <v>79.67908667148761</v>
      </c>
      <c r="U49" s="40">
        <v>83.801959552846725</v>
      </c>
      <c r="V49" s="40">
        <v>88.138164206769062</v>
      </c>
      <c r="W49" s="42">
        <v>92.69873916063456</v>
      </c>
      <c r="X49" s="30"/>
      <c r="Y49" s="30"/>
      <c r="Z49" s="30">
        <v>2456</v>
      </c>
      <c r="AA49" s="30"/>
      <c r="AB49" s="30">
        <v>10</v>
      </c>
      <c r="AC49" s="30">
        <v>14</v>
      </c>
      <c r="AD49" s="30">
        <v>250</v>
      </c>
      <c r="AE49" s="50">
        <v>4343</v>
      </c>
    </row>
    <row r="50" spans="1:31" x14ac:dyDescent="0.2">
      <c r="A50" s="30" t="s">
        <v>227</v>
      </c>
      <c r="B50" s="30" t="s">
        <v>228</v>
      </c>
      <c r="C50" s="30">
        <v>50</v>
      </c>
      <c r="D50" s="30">
        <v>1460</v>
      </c>
      <c r="E50" s="48">
        <v>30</v>
      </c>
      <c r="F50" s="39">
        <v>14.935796469481</v>
      </c>
      <c r="G50" s="40">
        <v>15.708626490480196</v>
      </c>
      <c r="H50" s="40">
        <v>16.521445422856033</v>
      </c>
      <c r="I50" s="40">
        <v>17.376322431870776</v>
      </c>
      <c r="J50" s="42">
        <v>18.275433748589066</v>
      </c>
      <c r="K50" s="40"/>
      <c r="L50" s="39">
        <v>18.275433748589066</v>
      </c>
      <c r="M50" s="40">
        <v>18.275433748589066</v>
      </c>
      <c r="N50" s="41">
        <v>18.275433748589066</v>
      </c>
      <c r="O50" s="40">
        <v>19.221068209834659</v>
      </c>
      <c r="P50" s="40">
        <v>20.21563308480377</v>
      </c>
      <c r="Q50" s="40">
        <v>21.261660203167668</v>
      </c>
      <c r="R50" s="40">
        <v>22.361812400264579</v>
      </c>
      <c r="S50" s="40">
        <v>23.518890295788221</v>
      </c>
      <c r="T50" s="40">
        <v>24.735839423229255</v>
      </c>
      <c r="U50" s="40">
        <v>26.015757728218802</v>
      </c>
      <c r="V50" s="40">
        <v>27.361903454862329</v>
      </c>
      <c r="W50" s="42">
        <v>28.777703440139845</v>
      </c>
      <c r="X50" s="30"/>
      <c r="Y50" s="30"/>
      <c r="Z50" s="30">
        <v>1460</v>
      </c>
      <c r="AA50" s="30"/>
      <c r="AB50" s="30"/>
      <c r="AC50" s="30"/>
      <c r="AD50" s="30">
        <v>50</v>
      </c>
      <c r="AE50" s="50">
        <v>1460</v>
      </c>
    </row>
    <row r="51" spans="1:31" x14ac:dyDescent="0.2">
      <c r="A51" s="30" t="s">
        <v>229</v>
      </c>
      <c r="B51" s="30" t="s">
        <v>230</v>
      </c>
      <c r="C51" s="30">
        <v>100</v>
      </c>
      <c r="D51" s="30">
        <v>2515</v>
      </c>
      <c r="E51" s="48">
        <v>60</v>
      </c>
      <c r="F51" s="39">
        <v>48.429283401333002</v>
      </c>
      <c r="G51" s="40">
        <v>50.935182847974879</v>
      </c>
      <c r="H51" s="40">
        <v>53.570746241626701</v>
      </c>
      <c r="I51" s="40">
        <v>56.342682845573847</v>
      </c>
      <c r="J51" s="42">
        <v>59.258049083703156</v>
      </c>
      <c r="K51" s="40"/>
      <c r="L51" s="39">
        <v>59.258049083703156</v>
      </c>
      <c r="M51" s="40">
        <v>59.258049083703156</v>
      </c>
      <c r="N51" s="41">
        <v>59.258049083703156</v>
      </c>
      <c r="O51" s="43">
        <v>62.324266503799066</v>
      </c>
      <c r="P51" s="40">
        <v>65.549140670323126</v>
      </c>
      <c r="Q51" s="40">
        <v>68.94088103477155</v>
      </c>
      <c r="R51" s="40">
        <v>72.508121834194213</v>
      </c>
      <c r="S51" s="40">
        <v>76.259944071075552</v>
      </c>
      <c r="T51" s="40">
        <v>80.205898630530982</v>
      </c>
      <c r="U51" s="40">
        <v>84.356030593667356</v>
      </c>
      <c r="V51" s="40">
        <v>88.720904809001254</v>
      </c>
      <c r="W51" s="42">
        <v>93.311632787031243</v>
      </c>
      <c r="X51" s="30"/>
      <c r="Y51" s="30"/>
      <c r="Z51" s="30">
        <v>2515</v>
      </c>
      <c r="AA51" s="30"/>
      <c r="AB51" s="30">
        <v>10</v>
      </c>
      <c r="AC51" s="30">
        <v>14</v>
      </c>
      <c r="AD51" s="30">
        <v>250</v>
      </c>
      <c r="AE51" s="50">
        <v>4446</v>
      </c>
    </row>
    <row r="52" spans="1:31" x14ac:dyDescent="0.2">
      <c r="A52" s="30" t="s">
        <v>231</v>
      </c>
      <c r="B52" s="30" t="s">
        <v>232</v>
      </c>
      <c r="C52" s="30">
        <v>50</v>
      </c>
      <c r="D52" s="30">
        <v>1460</v>
      </c>
      <c r="E52" s="48">
        <v>30</v>
      </c>
      <c r="F52" s="39">
        <v>9.5610373381279992</v>
      </c>
      <c r="G52" s="40">
        <v>10.055758640865216</v>
      </c>
      <c r="H52" s="40">
        <v>10.576078543286378</v>
      </c>
      <c r="I52" s="40">
        <v>11.123321605911023</v>
      </c>
      <c r="J52" s="42">
        <v>11.698880926623682</v>
      </c>
      <c r="K52" s="40"/>
      <c r="L52" s="39">
        <v>11.698880926623682</v>
      </c>
      <c r="M52" s="40">
        <v>11.698880926623682</v>
      </c>
      <c r="N52" s="41">
        <v>11.698880926623682</v>
      </c>
      <c r="O52" s="40">
        <v>12.304221687035358</v>
      </c>
      <c r="P52" s="40">
        <v>12.940884882346074</v>
      </c>
      <c r="Q52" s="40">
        <v>13.610491244203468</v>
      </c>
      <c r="R52" s="40">
        <v>14.314745366543731</v>
      </c>
      <c r="S52" s="40">
        <v>15.055440044917889</v>
      </c>
      <c r="T52" s="40">
        <v>15.834460840349921</v>
      </c>
      <c r="U52" s="40">
        <v>16.65379087934474</v>
      </c>
      <c r="V52" s="40">
        <v>17.515515902265292</v>
      </c>
      <c r="W52" s="42">
        <v>18.421829572930207</v>
      </c>
      <c r="X52" s="30"/>
      <c r="Y52" s="30"/>
      <c r="Z52" s="30">
        <v>1460</v>
      </c>
      <c r="AA52" s="30"/>
      <c r="AB52" s="30"/>
      <c r="AC52" s="30"/>
      <c r="AD52" s="30">
        <v>50</v>
      </c>
      <c r="AE52" s="50">
        <v>1460</v>
      </c>
    </row>
    <row r="53" spans="1:31" x14ac:dyDescent="0.2">
      <c r="A53" s="30" t="s">
        <v>233</v>
      </c>
      <c r="B53" s="30" t="s">
        <v>234</v>
      </c>
      <c r="C53" s="30">
        <v>20</v>
      </c>
      <c r="D53" s="30">
        <v>1071</v>
      </c>
      <c r="E53" s="48">
        <v>12</v>
      </c>
      <c r="F53" s="39">
        <v>9.4921424046666996</v>
      </c>
      <c r="G53" s="40">
        <v>9.9832988440916424</v>
      </c>
      <c r="H53" s="40">
        <v>10.499869424782522</v>
      </c>
      <c r="I53" s="40">
        <v>11.043169162739213</v>
      </c>
      <c r="J53" s="44">
        <v>11.614581117459963</v>
      </c>
      <c r="K53" s="43"/>
      <c r="L53" s="39">
        <v>11.614581117459963</v>
      </c>
      <c r="M53" s="40">
        <v>11.614581117459963</v>
      </c>
      <c r="N53" s="41">
        <v>11.614581117459963</v>
      </c>
      <c r="O53" s="40">
        <v>12.215559912748498</v>
      </c>
      <c r="P53" s="40">
        <v>12.847635439699918</v>
      </c>
      <c r="Q53" s="40">
        <v>13.512416751291955</v>
      </c>
      <c r="R53" s="40">
        <v>14.211596158495922</v>
      </c>
      <c r="S53" s="40">
        <v>14.946953538334679</v>
      </c>
      <c r="T53" s="40">
        <v>15.720360864854479</v>
      </c>
      <c r="U53" s="40">
        <v>16.53378697454507</v>
      </c>
      <c r="V53" s="40">
        <v>17.389302578339173</v>
      </c>
      <c r="W53" s="42">
        <v>18.289085532950246</v>
      </c>
      <c r="X53" s="30"/>
      <c r="Y53" s="30"/>
      <c r="Z53" s="30">
        <v>1071</v>
      </c>
      <c r="AA53" s="30"/>
      <c r="AB53" s="30"/>
      <c r="AC53" s="30"/>
      <c r="AD53" s="30">
        <v>50</v>
      </c>
      <c r="AE53" s="50">
        <v>1461</v>
      </c>
    </row>
    <row r="54" spans="1:31" x14ac:dyDescent="0.2">
      <c r="A54" s="30" t="s">
        <v>235</v>
      </c>
      <c r="B54" s="30" t="s">
        <v>236</v>
      </c>
      <c r="C54" s="30">
        <v>10</v>
      </c>
      <c r="D54" s="30">
        <v>750</v>
      </c>
      <c r="E54" s="48">
        <v>6</v>
      </c>
      <c r="F54" s="39">
        <v>3.1849970716364</v>
      </c>
      <c r="G54" s="40">
        <v>3.3497998900722799</v>
      </c>
      <c r="H54" s="40">
        <v>3.52313017913169</v>
      </c>
      <c r="I54" s="40">
        <v>3.7054291797832337</v>
      </c>
      <c r="J54" s="42">
        <v>3.8971609643368308</v>
      </c>
      <c r="K54" s="40"/>
      <c r="L54" s="39">
        <v>3.8971609643368308</v>
      </c>
      <c r="M54" s="40">
        <v>3.8971609643368308</v>
      </c>
      <c r="N54" s="41">
        <v>3.8971609643368308</v>
      </c>
      <c r="O54" s="40">
        <v>4.0988136178166714</v>
      </c>
      <c r="P54" s="40">
        <v>4.3109004804625117</v>
      </c>
      <c r="Q54" s="40">
        <v>4.5339614545223075</v>
      </c>
      <c r="R54" s="40">
        <v>4.7685643786628358</v>
      </c>
      <c r="S54" s="40">
        <v>5.0153064734971045</v>
      </c>
      <c r="T54" s="40">
        <v>5.2748158619083707</v>
      </c>
      <c r="U54" s="43">
        <v>5.5477531680410106</v>
      </c>
      <c r="V54" s="40">
        <v>5.83481319902873</v>
      </c>
      <c r="W54" s="42">
        <v>6.1367267137412433</v>
      </c>
      <c r="X54" s="30"/>
      <c r="Y54" s="30"/>
      <c r="Z54" s="30">
        <v>750</v>
      </c>
      <c r="AA54" s="30"/>
      <c r="AB54" s="30">
        <v>4</v>
      </c>
      <c r="AC54" s="30">
        <v>15</v>
      </c>
      <c r="AD54" s="30">
        <v>20</v>
      </c>
      <c r="AE54" s="50">
        <v>920</v>
      </c>
    </row>
    <row r="55" spans="1:31" x14ac:dyDescent="0.2">
      <c r="A55" s="30" t="s">
        <v>237</v>
      </c>
      <c r="B55" s="30" t="s">
        <v>238</v>
      </c>
      <c r="C55" s="30">
        <v>10</v>
      </c>
      <c r="D55" s="30">
        <v>750</v>
      </c>
      <c r="E55" s="48">
        <v>6</v>
      </c>
      <c r="F55" s="47">
        <v>19.553139529332999</v>
      </c>
      <c r="G55" s="40">
        <v>20.564886928538133</v>
      </c>
      <c r="H55" s="40">
        <v>21.628985654662543</v>
      </c>
      <c r="I55" s="40">
        <v>22.748144547316159</v>
      </c>
      <c r="J55" s="42">
        <v>23.925212610885318</v>
      </c>
      <c r="K55" s="40"/>
      <c r="L55" s="39">
        <v>23.925212610885318</v>
      </c>
      <c r="M55" s="40">
        <v>23.925212610885318</v>
      </c>
      <c r="N55" s="41">
        <v>23.925212610885318</v>
      </c>
      <c r="O55" s="40">
        <v>25.163186267145459</v>
      </c>
      <c r="P55" s="40">
        <v>26.465216983149212</v>
      </c>
      <c r="Q55" s="40">
        <v>27.834619293807922</v>
      </c>
      <c r="R55" s="40">
        <v>29.274879239589421</v>
      </c>
      <c r="S55" s="43">
        <v>30.789663240811617</v>
      </c>
      <c r="T55" s="40">
        <v>32.382827431122884</v>
      </c>
      <c r="U55" s="40">
        <v>34.05842747392915</v>
      </c>
      <c r="V55" s="40">
        <v>35.820728886757045</v>
      </c>
      <c r="W55" s="42">
        <v>37.674217899835497</v>
      </c>
      <c r="X55" s="30"/>
      <c r="Y55" s="30"/>
      <c r="Z55" s="30">
        <v>750</v>
      </c>
      <c r="AA55" s="30"/>
      <c r="AB55" s="30">
        <v>2</v>
      </c>
      <c r="AC55" s="30">
        <v>15</v>
      </c>
      <c r="AD55" s="30">
        <v>100</v>
      </c>
      <c r="AE55" s="50">
        <v>2348</v>
      </c>
    </row>
    <row r="56" spans="1:31" x14ac:dyDescent="0.2">
      <c r="A56" s="30" t="s">
        <v>239</v>
      </c>
      <c r="B56" s="30" t="s">
        <v>240</v>
      </c>
      <c r="C56" s="30">
        <v>10</v>
      </c>
      <c r="D56" s="30">
        <v>750</v>
      </c>
      <c r="E56" s="48">
        <v>6</v>
      </c>
      <c r="F56" s="47">
        <v>10.461312494667</v>
      </c>
      <c r="G56" s="40">
        <v>11.002617163048946</v>
      </c>
      <c r="H56" s="43">
        <v>11.571930816360981</v>
      </c>
      <c r="I56" s="40">
        <v>12.170702736832943</v>
      </c>
      <c r="J56" s="42">
        <v>12.800457197594447</v>
      </c>
      <c r="K56" s="40"/>
      <c r="L56" s="39">
        <v>12.800457197594447</v>
      </c>
      <c r="M56" s="40">
        <v>12.800457197594447</v>
      </c>
      <c r="N56" s="41">
        <v>12.800457197594447</v>
      </c>
      <c r="O56" s="40">
        <v>13.462797342964677</v>
      </c>
      <c r="P56" s="40">
        <v>14.159409269521872</v>
      </c>
      <c r="Q56" s="40">
        <v>14.892066318341515</v>
      </c>
      <c r="R56" s="40">
        <v>15.662633589329856</v>
      </c>
      <c r="S56" s="40">
        <v>16.47307268914474</v>
      </c>
      <c r="T56" s="40">
        <v>17.32544672479035</v>
      </c>
      <c r="U56" s="40">
        <v>18.22192555559792</v>
      </c>
      <c r="V56" s="40">
        <v>19.164791316962159</v>
      </c>
      <c r="W56" s="42">
        <v>20.156444229895012</v>
      </c>
      <c r="X56" s="30"/>
      <c r="Y56" s="30"/>
      <c r="Z56" s="30">
        <v>750</v>
      </c>
      <c r="AA56" s="30"/>
      <c r="AB56" s="30"/>
      <c r="AC56" s="30"/>
      <c r="AD56" s="30">
        <v>50</v>
      </c>
      <c r="AE56" s="50">
        <v>1430</v>
      </c>
    </row>
    <row r="57" spans="1:31" x14ac:dyDescent="0.2">
      <c r="A57" s="30" t="s">
        <v>241</v>
      </c>
      <c r="B57" s="30" t="s">
        <v>242</v>
      </c>
      <c r="C57" s="30">
        <v>10</v>
      </c>
      <c r="D57" s="30">
        <v>750</v>
      </c>
      <c r="E57" s="48">
        <v>6</v>
      </c>
      <c r="F57" s="39">
        <v>2.5072794713333</v>
      </c>
      <c r="G57" s="40">
        <v>2.6370148256172685</v>
      </c>
      <c r="H57" s="40">
        <v>2.7734631380471577</v>
      </c>
      <c r="I57" s="40">
        <v>2.916971760409361</v>
      </c>
      <c r="J57" s="42">
        <v>3.0679060176789741</v>
      </c>
      <c r="K57" s="40"/>
      <c r="L57" s="39">
        <v>3.0679060176789741</v>
      </c>
      <c r="M57" s="40">
        <v>3.0679060176789741</v>
      </c>
      <c r="N57" s="41">
        <v>3.0679060176789741</v>
      </c>
      <c r="O57" s="40">
        <v>3.2266501380150481</v>
      </c>
      <c r="P57" s="40">
        <v>3.3936082308770268</v>
      </c>
      <c r="Q57" s="40">
        <v>3.5692053157523316</v>
      </c>
      <c r="R57" s="40">
        <v>3.7538884041138836</v>
      </c>
      <c r="S57" s="40">
        <v>3.9481276373618699</v>
      </c>
      <c r="T57" s="40">
        <v>4.1524174836465724</v>
      </c>
      <c r="U57" s="40">
        <v>4.3672779966189692</v>
      </c>
      <c r="V57" s="40">
        <v>4.5932561393134677</v>
      </c>
      <c r="W57" s="42">
        <v>4.8309271765329287</v>
      </c>
      <c r="X57" s="30"/>
      <c r="Y57" s="30"/>
      <c r="Z57" s="30">
        <v>750</v>
      </c>
      <c r="AA57" s="30"/>
      <c r="AB57" s="30"/>
      <c r="AC57" s="30"/>
      <c r="AD57" s="30">
        <v>20</v>
      </c>
      <c r="AE57" s="50">
        <v>920</v>
      </c>
    </row>
    <row r="58" spans="1:31" x14ac:dyDescent="0.2">
      <c r="A58" s="30" t="s">
        <v>243</v>
      </c>
      <c r="B58" s="30" t="s">
        <v>244</v>
      </c>
      <c r="C58" s="30">
        <v>10</v>
      </c>
      <c r="D58" s="30">
        <v>750</v>
      </c>
      <c r="E58" s="48">
        <v>6</v>
      </c>
      <c r="F58" s="47">
        <v>26.833528449778001</v>
      </c>
      <c r="G58" s="40">
        <v>28.221988475843489</v>
      </c>
      <c r="H58" s="43">
        <v>29.682292249464947</v>
      </c>
      <c r="I58" s="40">
        <v>31.218157215844965</v>
      </c>
      <c r="J58" s="42">
        <v>32.833493173721472</v>
      </c>
      <c r="K58" s="40"/>
      <c r="L58" s="39">
        <v>32.833493173721472</v>
      </c>
      <c r="M58" s="40">
        <v>32.833493173721472</v>
      </c>
      <c r="N58" s="41">
        <v>32.833493173721472</v>
      </c>
      <c r="O58" s="40">
        <v>34.532412228408205</v>
      </c>
      <c r="P58" s="40">
        <v>36.319239259840089</v>
      </c>
      <c r="Q58" s="40">
        <v>38.198522932271679</v>
      </c>
      <c r="R58" s="40">
        <v>40.175047273655636</v>
      </c>
      <c r="S58" s="40">
        <v>42.253843854178527</v>
      </c>
      <c r="T58" s="40">
        <v>44.440204594956363</v>
      </c>
      <c r="U58" s="40">
        <v>46.739695239496598</v>
      </c>
      <c r="V58" s="40">
        <v>49.158169522220362</v>
      </c>
      <c r="W58" s="42">
        <v>51.701784070113277</v>
      </c>
      <c r="X58" s="30"/>
      <c r="Y58" s="30"/>
      <c r="Z58" s="30">
        <v>750</v>
      </c>
      <c r="AA58" s="30"/>
      <c r="AB58" s="30"/>
      <c r="AC58" s="30"/>
      <c r="AD58" s="30">
        <v>100</v>
      </c>
      <c r="AE58" s="50">
        <v>2348</v>
      </c>
    </row>
    <row r="59" spans="1:31" x14ac:dyDescent="0.2">
      <c r="A59" s="30" t="s">
        <v>245</v>
      </c>
      <c r="B59" s="30" t="s">
        <v>246</v>
      </c>
      <c r="C59" s="30">
        <v>10</v>
      </c>
      <c r="D59" s="30">
        <v>801</v>
      </c>
      <c r="E59" s="48">
        <v>6</v>
      </c>
      <c r="F59" s="39">
        <v>4.0346168453333</v>
      </c>
      <c r="G59" s="40">
        <v>4.2433819438450495</v>
      </c>
      <c r="H59" s="40">
        <v>4.4629492741491514</v>
      </c>
      <c r="I59" s="40">
        <v>4.6938777812633683</v>
      </c>
      <c r="J59" s="42">
        <v>4.9367553319633801</v>
      </c>
      <c r="K59" s="40"/>
      <c r="L59" s="39">
        <v>4.9367553319633801</v>
      </c>
      <c r="M59" s="40">
        <v>4.9367553319633801</v>
      </c>
      <c r="N59" s="41">
        <v>4.9367553319633801</v>
      </c>
      <c r="O59" s="40">
        <v>5.1922002112950629</v>
      </c>
      <c r="P59" s="40">
        <v>5.4608626965215121</v>
      </c>
      <c r="Q59" s="43">
        <v>5.7434267125115541</v>
      </c>
      <c r="R59" s="40">
        <v>6.0406115727838152</v>
      </c>
      <c r="S59" s="40">
        <v>6.3531738106384612</v>
      </c>
      <c r="T59" s="40">
        <v>6.6819091050380557</v>
      </c>
      <c r="U59" s="40">
        <v>7.0276543061401915</v>
      </c>
      <c r="V59" s="40">
        <v>7.3912895656382167</v>
      </c>
      <c r="W59" s="42">
        <v>7.7737405773331965</v>
      </c>
      <c r="X59" s="30"/>
      <c r="Y59" s="30"/>
      <c r="Z59" s="30">
        <v>801</v>
      </c>
      <c r="AA59" s="30"/>
      <c r="AB59" s="30">
        <v>12</v>
      </c>
      <c r="AC59" s="30">
        <v>14</v>
      </c>
      <c r="AD59" s="30">
        <v>20</v>
      </c>
      <c r="AE59" s="50">
        <v>1047</v>
      </c>
    </row>
    <row r="60" spans="1:31" x14ac:dyDescent="0.2">
      <c r="A60" s="30" t="s">
        <v>247</v>
      </c>
      <c r="B60" s="30" t="s">
        <v>248</v>
      </c>
      <c r="C60" s="30">
        <v>10</v>
      </c>
      <c r="D60" s="30">
        <v>750</v>
      </c>
      <c r="E60" s="48">
        <v>6</v>
      </c>
      <c r="F60" s="39">
        <v>4.4219819933332998</v>
      </c>
      <c r="G60" s="40">
        <v>4.6507907109499902</v>
      </c>
      <c r="H60" s="40">
        <v>4.8914387868762175</v>
      </c>
      <c r="I60" s="40">
        <v>5.1445388306604363</v>
      </c>
      <c r="J60" s="42">
        <v>5.4107351503983576</v>
      </c>
      <c r="K60" s="40"/>
      <c r="L60" s="39">
        <v>5.4107351503983576</v>
      </c>
      <c r="M60" s="40">
        <v>5.4107351503983576</v>
      </c>
      <c r="N60" s="41">
        <v>5.4107351503983576</v>
      </c>
      <c r="O60" s="43">
        <v>5.6907053929259561</v>
      </c>
      <c r="P60" s="40">
        <v>5.9851622688817665</v>
      </c>
      <c r="Q60" s="40">
        <v>6.2948553670298972</v>
      </c>
      <c r="R60" s="40">
        <v>6.6205730624624231</v>
      </c>
      <c r="S60" s="40">
        <v>6.9631445235388032</v>
      </c>
      <c r="T60" s="40">
        <v>7.3234418226713158</v>
      </c>
      <c r="U60" s="40">
        <v>7.7023821563298744</v>
      </c>
      <c r="V60" s="40">
        <v>8.1009301799176043</v>
      </c>
      <c r="W60" s="42">
        <v>8.5201004634609951</v>
      </c>
      <c r="X60" s="30"/>
      <c r="Y60" s="30"/>
      <c r="Z60" s="30">
        <v>750</v>
      </c>
      <c r="AA60" s="30"/>
      <c r="AB60" s="30">
        <v>10</v>
      </c>
      <c r="AC60" s="30">
        <v>14</v>
      </c>
      <c r="AD60" s="30">
        <v>20</v>
      </c>
      <c r="AE60" s="50">
        <v>920</v>
      </c>
    </row>
    <row r="61" spans="1:31" x14ac:dyDescent="0.2">
      <c r="A61" s="30" t="s">
        <v>249</v>
      </c>
      <c r="B61" s="30" t="s">
        <v>250</v>
      </c>
      <c r="C61" s="30">
        <v>20</v>
      </c>
      <c r="D61" s="30">
        <v>920</v>
      </c>
      <c r="E61" s="48">
        <v>12</v>
      </c>
      <c r="F61" s="47">
        <v>18.082085941999999</v>
      </c>
      <c r="G61" s="40">
        <v>19.017715915722498</v>
      </c>
      <c r="H61" s="40">
        <v>20.001758636211932</v>
      </c>
      <c r="I61" s="40">
        <v>21.036719147252001</v>
      </c>
      <c r="J61" s="42">
        <v>22.125232112298441</v>
      </c>
      <c r="K61" s="40"/>
      <c r="L61" s="39">
        <v>22.125232112298441</v>
      </c>
      <c r="M61" s="40">
        <v>22.125232112298441</v>
      </c>
      <c r="N61" s="41">
        <v>22.125232112298441</v>
      </c>
      <c r="O61" s="40">
        <v>23.270068521451375</v>
      </c>
      <c r="P61" s="40">
        <v>24.474142745469699</v>
      </c>
      <c r="Q61" s="40">
        <v>25.74051995478473</v>
      </c>
      <c r="R61" s="40">
        <v>27.07242392239937</v>
      </c>
      <c r="S61" s="40">
        <v>28.473245230536413</v>
      </c>
      <c r="T61" s="43">
        <v>29.946549901927355</v>
      </c>
      <c r="U61" s="40">
        <v>31.496088477714078</v>
      </c>
      <c r="V61" s="40">
        <v>33.125805565072731</v>
      </c>
      <c r="W61" s="42">
        <v>34.839849878864854</v>
      </c>
      <c r="X61" s="30"/>
      <c r="Y61" s="30"/>
      <c r="Z61" s="30">
        <v>920</v>
      </c>
      <c r="AA61" s="30"/>
      <c r="AB61" s="30">
        <v>3</v>
      </c>
      <c r="AC61" s="30">
        <v>15</v>
      </c>
      <c r="AD61" s="30">
        <v>100</v>
      </c>
      <c r="AE61" s="50">
        <v>2348</v>
      </c>
    </row>
    <row r="62" spans="1:31" x14ac:dyDescent="0.2">
      <c r="A62" s="30" t="s">
        <v>251</v>
      </c>
      <c r="B62" s="30" t="s">
        <v>252</v>
      </c>
      <c r="C62" s="30">
        <v>20</v>
      </c>
      <c r="D62" s="30">
        <v>920</v>
      </c>
      <c r="E62" s="48">
        <v>12</v>
      </c>
      <c r="F62" s="47">
        <v>17.146560732000001</v>
      </c>
      <c r="G62" s="40">
        <v>18.033783379794691</v>
      </c>
      <c r="H62" s="40">
        <v>18.966914011065672</v>
      </c>
      <c r="I62" s="40">
        <v>19.948328064438293</v>
      </c>
      <c r="J62" s="42">
        <v>20.980523891988586</v>
      </c>
      <c r="K62" s="40"/>
      <c r="L62" s="39">
        <v>20.980523891988586</v>
      </c>
      <c r="M62" s="40">
        <v>20.980523891988586</v>
      </c>
      <c r="N62" s="41">
        <v>20.980523891988586</v>
      </c>
      <c r="O62" s="40">
        <v>22.066129119212405</v>
      </c>
      <c r="P62" s="40">
        <v>23.207907334081483</v>
      </c>
      <c r="Q62" s="40">
        <v>24.408765122214479</v>
      </c>
      <c r="R62" s="40">
        <v>25.671759466072256</v>
      </c>
      <c r="S62" s="40">
        <v>27.000105527013211</v>
      </c>
      <c r="T62" s="40">
        <v>28.397184830019221</v>
      </c>
      <c r="U62" s="43">
        <v>29.866553871927728</v>
      </c>
      <c r="V62" s="40">
        <v>31.41195317508371</v>
      </c>
      <c r="W62" s="42">
        <v>33.037316809459028</v>
      </c>
      <c r="X62" s="30"/>
      <c r="Y62" s="30"/>
      <c r="Z62" s="30">
        <v>920</v>
      </c>
      <c r="AA62" s="30"/>
      <c r="AB62" s="30">
        <v>4</v>
      </c>
      <c r="AC62" s="30">
        <v>15</v>
      </c>
      <c r="AD62" s="30">
        <v>100</v>
      </c>
      <c r="AE62" s="50">
        <v>2348</v>
      </c>
    </row>
    <row r="63" spans="1:31" x14ac:dyDescent="0.2">
      <c r="A63" s="30" t="s">
        <v>253</v>
      </c>
      <c r="B63" s="30" t="s">
        <v>254</v>
      </c>
      <c r="C63" s="30">
        <v>10</v>
      </c>
      <c r="D63" s="30">
        <v>750</v>
      </c>
      <c r="E63" s="48">
        <v>6</v>
      </c>
      <c r="F63" s="47">
        <v>13.358332900976</v>
      </c>
      <c r="G63" s="40">
        <v>14.049539474222392</v>
      </c>
      <c r="H63" s="40">
        <v>14.77651147796379</v>
      </c>
      <c r="I63" s="40">
        <v>15.541099539882287</v>
      </c>
      <c r="J63" s="42">
        <v>16.345250045568388</v>
      </c>
      <c r="K63" s="40"/>
      <c r="L63" s="39">
        <v>16.345250045568388</v>
      </c>
      <c r="M63" s="40">
        <v>16.345250045568388</v>
      </c>
      <c r="N63" s="41">
        <v>16.345250045568388</v>
      </c>
      <c r="O63" s="40">
        <v>17.191010093368014</v>
      </c>
      <c r="P63" s="40">
        <v>18.080532705610509</v>
      </c>
      <c r="Q63" s="40">
        <v>19.016082309483703</v>
      </c>
      <c r="R63" s="40">
        <v>20.00004050150849</v>
      </c>
      <c r="S63" s="40">
        <v>21.034912110287358</v>
      </c>
      <c r="T63" s="40">
        <v>22.123331572960613</v>
      </c>
      <c r="U63" s="40">
        <v>23.268069641602587</v>
      </c>
      <c r="V63" s="40">
        <v>24.47204043663012</v>
      </c>
      <c r="W63" s="42">
        <v>25.738308865178894</v>
      </c>
      <c r="X63" s="30"/>
      <c r="Y63" s="30"/>
      <c r="Z63" s="30">
        <v>750</v>
      </c>
      <c r="AA63" s="30"/>
      <c r="AB63" s="30"/>
      <c r="AC63" s="30"/>
      <c r="AD63" s="30">
        <v>50</v>
      </c>
      <c r="AE63" s="50">
        <v>1430</v>
      </c>
    </row>
    <row r="64" spans="1:31" x14ac:dyDescent="0.2">
      <c r="A64" s="30" t="s">
        <v>255</v>
      </c>
      <c r="B64" s="30" t="s">
        <v>256</v>
      </c>
      <c r="C64" s="30">
        <v>10</v>
      </c>
      <c r="D64" s="30">
        <v>750</v>
      </c>
      <c r="E64" s="48">
        <v>6</v>
      </c>
      <c r="F64" s="39">
        <v>4.2351868799258998</v>
      </c>
      <c r="G64" s="40">
        <v>4.454330169139614</v>
      </c>
      <c r="H64" s="40">
        <v>4.6848126938036057</v>
      </c>
      <c r="I64" s="40">
        <v>4.9272211853713372</v>
      </c>
      <c r="J64" s="42">
        <v>5.1821727348209485</v>
      </c>
      <c r="K64" s="40"/>
      <c r="L64" s="39">
        <v>5.1821727348209485</v>
      </c>
      <c r="M64" s="40">
        <v>5.1821727348209485</v>
      </c>
      <c r="N64" s="41">
        <v>5.1821727348209485</v>
      </c>
      <c r="O64" s="40">
        <v>5.4503163635625835</v>
      </c>
      <c r="P64" s="43">
        <v>5.7323346756299207</v>
      </c>
      <c r="Q64" s="40">
        <v>6.0289455953618383</v>
      </c>
      <c r="R64" s="40">
        <v>6.3409041949977638</v>
      </c>
      <c r="S64" s="40">
        <v>6.6690046168391639</v>
      </c>
      <c r="T64" s="40">
        <v>7.0140820948703464</v>
      </c>
      <c r="U64" s="40">
        <v>7.3770150809849522</v>
      </c>
      <c r="V64" s="40">
        <v>7.7587274812307951</v>
      </c>
      <c r="W64" s="42">
        <v>8.1601910077657802</v>
      </c>
      <c r="X64" s="30"/>
      <c r="Y64" s="30"/>
      <c r="Z64" s="30">
        <v>750</v>
      </c>
      <c r="AA64" s="30"/>
      <c r="AB64" s="30">
        <v>11</v>
      </c>
      <c r="AC64" s="30">
        <v>14</v>
      </c>
      <c r="AD64" s="30">
        <v>20</v>
      </c>
      <c r="AE64" s="50">
        <v>920</v>
      </c>
    </row>
    <row r="65" spans="1:31" x14ac:dyDescent="0.2">
      <c r="A65" s="30" t="s">
        <v>257</v>
      </c>
      <c r="B65" s="30" t="s">
        <v>258</v>
      </c>
      <c r="C65" s="30">
        <v>50</v>
      </c>
      <c r="D65" s="30">
        <v>1460</v>
      </c>
      <c r="E65" s="48">
        <v>30</v>
      </c>
      <c r="F65" s="39">
        <v>27.007234866384</v>
      </c>
      <c r="G65" s="40">
        <v>28.404683066188174</v>
      </c>
      <c r="H65" s="43">
        <v>29.874440092897341</v>
      </c>
      <c r="I65" s="40">
        <v>31.420247456536071</v>
      </c>
      <c r="J65" s="42">
        <v>33.046040265861791</v>
      </c>
      <c r="K65" s="40"/>
      <c r="L65" s="39">
        <v>33.046040265861791</v>
      </c>
      <c r="M65" s="40">
        <v>33.046040265861791</v>
      </c>
      <c r="N65" s="41">
        <v>33.046040265861791</v>
      </c>
      <c r="O65" s="40">
        <v>34.755957245836122</v>
      </c>
      <c r="P65" s="40">
        <v>36.554351273434975</v>
      </c>
      <c r="Q65" s="40">
        <v>38.445800458618095</v>
      </c>
      <c r="R65" s="40">
        <v>40.435119798666463</v>
      </c>
      <c r="S65" s="40">
        <v>42.527373435555653</v>
      </c>
      <c r="T65" s="40">
        <v>44.727887547568265</v>
      </c>
      <c r="U65" s="40">
        <v>47.042263907963189</v>
      </c>
      <c r="V65" s="40">
        <v>49.476394145217569</v>
      </c>
      <c r="W65" s="42">
        <v>52.036474741143209</v>
      </c>
      <c r="X65" s="30"/>
      <c r="Y65" s="30"/>
      <c r="Z65" s="30">
        <v>1460</v>
      </c>
      <c r="AA65" s="30"/>
      <c r="AB65" s="30"/>
      <c r="AC65" s="30"/>
      <c r="AD65" s="30">
        <v>100</v>
      </c>
      <c r="AE65" s="50">
        <v>2456</v>
      </c>
    </row>
    <row r="66" spans="1:31" x14ac:dyDescent="0.2">
      <c r="A66" s="30" t="s">
        <v>259</v>
      </c>
      <c r="B66" s="30" t="s">
        <v>260</v>
      </c>
      <c r="C66" s="30">
        <v>50</v>
      </c>
      <c r="D66" s="30">
        <v>1461</v>
      </c>
      <c r="E66" s="48">
        <v>30</v>
      </c>
      <c r="F66" s="39">
        <v>20.956759923332999</v>
      </c>
      <c r="G66" s="40">
        <v>22.041135520223236</v>
      </c>
      <c r="H66" s="40">
        <v>23.1816204794115</v>
      </c>
      <c r="I66" s="40">
        <v>24.381118094319845</v>
      </c>
      <c r="J66" s="42">
        <v>25.642681884862835</v>
      </c>
      <c r="K66" s="40"/>
      <c r="L66" s="39">
        <v>25.642681884862835</v>
      </c>
      <c r="M66" s="40">
        <v>25.642681884862835</v>
      </c>
      <c r="N66" s="41">
        <v>25.642681884862835</v>
      </c>
      <c r="O66" s="40">
        <v>26.969523370688389</v>
      </c>
      <c r="P66" s="40">
        <v>28.36502024663314</v>
      </c>
      <c r="Q66" s="43">
        <v>29.832724981204272</v>
      </c>
      <c r="R66" s="40">
        <v>31.376373859976685</v>
      </c>
      <c r="S66" s="40">
        <v>32.999896496926958</v>
      </c>
      <c r="T66" s="40">
        <v>34.707425837916801</v>
      </c>
      <c r="U66" s="40">
        <v>36.503308681791502</v>
      </c>
      <c r="V66" s="40">
        <v>38.392116745876571</v>
      </c>
      <c r="W66" s="42">
        <v>40.378658304041657</v>
      </c>
      <c r="X66" s="30"/>
      <c r="Y66" s="30"/>
      <c r="Z66" s="30">
        <v>1461</v>
      </c>
      <c r="AA66" s="30"/>
      <c r="AB66" s="30">
        <v>12</v>
      </c>
      <c r="AC66" s="30">
        <v>14</v>
      </c>
      <c r="AD66" s="30">
        <v>100</v>
      </c>
      <c r="AE66" s="50">
        <v>2515</v>
      </c>
    </row>
    <row r="67" spans="1:31" x14ac:dyDescent="0.2">
      <c r="A67" s="30" t="s">
        <v>261</v>
      </c>
      <c r="B67" s="30" t="s">
        <v>262</v>
      </c>
      <c r="C67" s="30">
        <v>100</v>
      </c>
      <c r="D67" s="30">
        <v>2456</v>
      </c>
      <c r="E67" s="48">
        <v>60</v>
      </c>
      <c r="F67" s="39">
        <v>57.858409403495003</v>
      </c>
      <c r="G67" s="43">
        <v>60.852204601872991</v>
      </c>
      <c r="H67" s="40">
        <v>64.000909169212818</v>
      </c>
      <c r="I67" s="40">
        <v>67.312538654676004</v>
      </c>
      <c r="J67" s="42">
        <v>70.795523359796988</v>
      </c>
      <c r="K67" s="40"/>
      <c r="L67" s="39">
        <v>70.795523359796988</v>
      </c>
      <c r="M67" s="40">
        <v>70.795523359796988</v>
      </c>
      <c r="N67" s="41">
        <v>70.795523359796988</v>
      </c>
      <c r="O67" s="40">
        <v>74.458729799212406</v>
      </c>
      <c r="P67" s="40">
        <v>78.31148327184313</v>
      </c>
      <c r="Q67" s="40">
        <v>82.363591599987728</v>
      </c>
      <c r="R67" s="40">
        <v>86.625370096759085</v>
      </c>
      <c r="S67" s="40">
        <v>91.107667825423007</v>
      </c>
      <c r="T67" s="40">
        <v>95.821895217486286</v>
      </c>
      <c r="U67" s="40">
        <v>100.78005311984059</v>
      </c>
      <c r="V67" s="40">
        <v>105.99476334490653</v>
      </c>
      <c r="W67" s="42">
        <v>111.47930080154846</v>
      </c>
      <c r="X67" s="30"/>
      <c r="Y67" s="30"/>
      <c r="Z67" s="30">
        <v>2456</v>
      </c>
      <c r="AA67" s="30"/>
      <c r="AB67" s="30"/>
      <c r="AC67" s="30"/>
      <c r="AD67" s="30">
        <v>250</v>
      </c>
      <c r="AE67" s="50">
        <v>4343</v>
      </c>
    </row>
    <row r="68" spans="1:31" x14ac:dyDescent="0.2">
      <c r="A68" s="30" t="s">
        <v>263</v>
      </c>
      <c r="B68" s="30" t="s">
        <v>264</v>
      </c>
      <c r="C68" s="30">
        <v>10</v>
      </c>
      <c r="D68" s="30">
        <v>852</v>
      </c>
      <c r="E68" s="48">
        <v>6</v>
      </c>
      <c r="F68" s="39">
        <v>4.3608595525454996</v>
      </c>
      <c r="G68" s="40">
        <v>4.5865055826353425</v>
      </c>
      <c r="H68" s="40">
        <v>4.8238273225896746</v>
      </c>
      <c r="I68" s="40">
        <v>5.0734289142176179</v>
      </c>
      <c r="J68" s="42">
        <v>5.3359457597252868</v>
      </c>
      <c r="K68" s="40"/>
      <c r="L68" s="39">
        <v>5.3359457597252868</v>
      </c>
      <c r="M68" s="40">
        <v>5.3359457597252868</v>
      </c>
      <c r="N68" s="41">
        <v>5.3359457597252868</v>
      </c>
      <c r="O68" s="43">
        <v>5.6120461392373784</v>
      </c>
      <c r="P68" s="40">
        <v>5.9024329120149526</v>
      </c>
      <c r="Q68" s="40">
        <v>6.2078453057001326</v>
      </c>
      <c r="R68" s="40">
        <v>6.5290607981425453</v>
      </c>
      <c r="S68" s="40">
        <v>6.8668970965980014</v>
      </c>
      <c r="T68" s="40">
        <v>7.2222142193377943</v>
      </c>
      <c r="U68" s="40">
        <v>7.5959166849677011</v>
      </c>
      <c r="V68" s="40">
        <v>7.9889558150299571</v>
      </c>
      <c r="W68" s="42">
        <v>8.4023321557498569</v>
      </c>
      <c r="X68" s="30"/>
      <c r="Y68" s="30"/>
      <c r="Z68" s="30">
        <v>852</v>
      </c>
      <c r="AA68" s="30"/>
      <c r="AB68" s="30">
        <v>10</v>
      </c>
      <c r="AC68" s="30">
        <v>14</v>
      </c>
      <c r="AD68" s="30">
        <v>20</v>
      </c>
      <c r="AE68" s="50">
        <v>1071</v>
      </c>
    </row>
    <row r="69" spans="1:31" x14ac:dyDescent="0.2">
      <c r="A69" s="30" t="s">
        <v>265</v>
      </c>
      <c r="B69" s="30" t="s">
        <v>266</v>
      </c>
      <c r="C69" s="30">
        <v>10</v>
      </c>
      <c r="D69" s="30">
        <v>852</v>
      </c>
      <c r="E69" s="48">
        <v>6</v>
      </c>
      <c r="F69" s="39">
        <v>1.8578027732593001</v>
      </c>
      <c r="G69" s="40">
        <v>1.95393194582831</v>
      </c>
      <c r="H69" s="40">
        <v>2.055035175897832</v>
      </c>
      <c r="I69" s="40">
        <v>2.1613698384910478</v>
      </c>
      <c r="J69" s="42">
        <v>2.2732066261093853</v>
      </c>
      <c r="K69" s="40"/>
      <c r="L69" s="39">
        <v>2.2732066261093853</v>
      </c>
      <c r="M69" s="40">
        <v>2.2732066261093853</v>
      </c>
      <c r="N69" s="41">
        <v>2.2732066261093853</v>
      </c>
      <c r="O69" s="40">
        <v>2.39083023782513</v>
      </c>
      <c r="P69" s="40">
        <v>2.514540104030083</v>
      </c>
      <c r="Q69" s="40">
        <v>2.644651148685234</v>
      </c>
      <c r="R69" s="40">
        <v>2.7814945910118807</v>
      </c>
      <c r="S69" s="40">
        <v>2.9254187886650342</v>
      </c>
      <c r="T69" s="40">
        <v>3.0767901245355476</v>
      </c>
      <c r="U69" s="40">
        <v>3.2359939394384667</v>
      </c>
      <c r="V69" s="40">
        <v>3.4034355130619187</v>
      </c>
      <c r="W69" s="42">
        <v>3.5795410956737075</v>
      </c>
      <c r="X69" s="30"/>
      <c r="Y69" s="30"/>
      <c r="Z69" s="30">
        <v>852</v>
      </c>
      <c r="AA69" s="30"/>
      <c r="AB69" s="30"/>
      <c r="AC69" s="30"/>
      <c r="AD69" s="30">
        <v>10</v>
      </c>
      <c r="AE69" s="50">
        <v>852</v>
      </c>
    </row>
    <row r="70" spans="1:31" x14ac:dyDescent="0.2">
      <c r="A70" s="30" t="s">
        <v>267</v>
      </c>
      <c r="B70" s="30" t="s">
        <v>268</v>
      </c>
      <c r="C70" s="30">
        <v>10</v>
      </c>
      <c r="D70" s="30">
        <v>801</v>
      </c>
      <c r="E70" s="48">
        <v>6</v>
      </c>
      <c r="F70" s="39">
        <v>0.94402130237036996</v>
      </c>
      <c r="G70" s="40">
        <v>0.99286824564690301</v>
      </c>
      <c r="H70" s="40">
        <v>1.0442426995436622</v>
      </c>
      <c r="I70" s="40">
        <v>1.0982754462448918</v>
      </c>
      <c r="J70" s="42">
        <v>1.1551040350596022</v>
      </c>
      <c r="K70" s="40"/>
      <c r="L70" s="39">
        <v>1.1551040350596022</v>
      </c>
      <c r="M70" s="40">
        <v>1.1551040350596022</v>
      </c>
      <c r="N70" s="41">
        <v>1.1551040350596022</v>
      </c>
      <c r="O70" s="40">
        <v>1.2148731325761264</v>
      </c>
      <c r="P70" s="40">
        <v>1.2777348909348885</v>
      </c>
      <c r="Q70" s="40">
        <v>1.3438493351568863</v>
      </c>
      <c r="R70" s="40">
        <v>1.413384770513896</v>
      </c>
      <c r="S70" s="40">
        <v>1.4865182109774264</v>
      </c>
      <c r="T70" s="40">
        <v>1.5634358298371116</v>
      </c>
      <c r="U70" s="40">
        <v>1.6443334336356652</v>
      </c>
      <c r="V70" s="40">
        <v>1.7294169606268768</v>
      </c>
      <c r="W70" s="42">
        <v>1.8189030050255575</v>
      </c>
      <c r="X70" s="30"/>
      <c r="Y70" s="30"/>
      <c r="Z70" s="30">
        <v>801</v>
      </c>
      <c r="AA70" s="30"/>
      <c r="AB70" s="30"/>
      <c r="AC70" s="30"/>
      <c r="AD70" s="30">
        <v>10</v>
      </c>
      <c r="AE70" s="50">
        <v>801</v>
      </c>
    </row>
    <row r="71" spans="1:31" x14ac:dyDescent="0.2">
      <c r="A71" s="30" t="s">
        <v>269</v>
      </c>
      <c r="B71" s="30" t="s">
        <v>270</v>
      </c>
      <c r="C71" s="30">
        <v>20</v>
      </c>
      <c r="D71" s="30">
        <v>920</v>
      </c>
      <c r="E71" s="48">
        <v>30</v>
      </c>
      <c r="F71" s="39">
        <v>19.255331224667</v>
      </c>
      <c r="G71" s="40">
        <v>20.251668987109941</v>
      </c>
      <c r="H71" s="40">
        <v>21.299560728307508</v>
      </c>
      <c r="I71" s="40">
        <v>22.401674030304285</v>
      </c>
      <c r="J71" s="42">
        <v>23.560814505111438</v>
      </c>
      <c r="K71" s="40"/>
      <c r="L71" s="39">
        <v>23.560814505111438</v>
      </c>
      <c r="M71" s="40">
        <v>23.560814505111438</v>
      </c>
      <c r="N71" s="41">
        <v>23.560814505111438</v>
      </c>
      <c r="O71" s="40">
        <v>24.779932936856923</v>
      </c>
      <c r="P71" s="40">
        <v>26.062132793495387</v>
      </c>
      <c r="Q71" s="40">
        <v>27.410678127200029</v>
      </c>
      <c r="R71" s="40">
        <v>28.829001883548209</v>
      </c>
      <c r="S71" s="43">
        <v>30.320714640653193</v>
      </c>
      <c r="T71" s="40">
        <v>31.889613800488952</v>
      </c>
      <c r="U71" s="40">
        <v>33.539693255806043</v>
      </c>
      <c r="V71" s="40">
        <v>35.275153557247329</v>
      </c>
      <c r="W71" s="42">
        <v>37.100412606545596</v>
      </c>
      <c r="X71" s="30"/>
      <c r="Y71" s="30"/>
      <c r="Z71" s="30">
        <v>920</v>
      </c>
      <c r="AA71" s="30"/>
      <c r="AB71" s="30">
        <v>2</v>
      </c>
      <c r="AC71" s="30">
        <v>15</v>
      </c>
      <c r="AD71" s="30">
        <v>50</v>
      </c>
      <c r="AE71" s="50">
        <v>1430</v>
      </c>
    </row>
    <row r="72" spans="1:31" x14ac:dyDescent="0.2">
      <c r="A72" s="31"/>
      <c r="B72" s="32"/>
      <c r="C72" s="32">
        <v>1750</v>
      </c>
      <c r="D72" s="32"/>
      <c r="E72" s="4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2"/>
      <c r="AA72" s="30"/>
      <c r="AB72" s="30"/>
      <c r="AC72" s="30"/>
      <c r="AD72" s="30"/>
      <c r="AE72" s="3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LEAs</vt:lpstr>
      <vt:lpstr>Charters</vt:lpstr>
      <vt:lpstr>LEAPredict</vt:lpstr>
      <vt:lpstr>CharterPredict</vt:lpstr>
      <vt:lpstr>Charters!Print_Titles</vt:lpstr>
      <vt:lpstr>LEAs!Print_Titles</vt:lpstr>
    </vt:vector>
  </TitlesOfParts>
  <Company>NC DPI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Ramsey</dc:creator>
  <cp:lastModifiedBy>Charles Eberle</cp:lastModifiedBy>
  <cp:lastPrinted>2014-03-20T00:10:17Z</cp:lastPrinted>
  <dcterms:created xsi:type="dcterms:W3CDTF">2014-03-20T00:02:37Z</dcterms:created>
  <dcterms:modified xsi:type="dcterms:W3CDTF">2014-10-17T18:38:26Z</dcterms:modified>
</cp:coreProperties>
</file>